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<sst xmlns="http://schemas.openxmlformats.org/spreadsheetml/2006/main" count="106" uniqueCount="55">
  <si>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</si>
  <si>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</si>
  <si>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</si>
  <si>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</si>
  <si>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</si>
  <si>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</si>
  <si>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</si>
  <si>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</si>
  <si>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</si>
  <si>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</si>
  <si>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</si>
  <si>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</si>
  <si>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</si>
  <si>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</si>
  <si>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</si>
  <si>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</si>
  <si>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</si>
  <si>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</si>
  <si>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</si>
  <si>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</si>
  <si>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</si>
  <si>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</si>
  <si>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</si>
  <si>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</si>
  <si>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</si>
  <si>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</si>
  <si>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</si>
  <si>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</si>
  <si>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</si>
  <si>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</si>
  <si>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</si>
  <si>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</si>
  <si>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</si>
  <si>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</si>
  <si>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</si>
  <si>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</si>
  <si>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</si>
  <si>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</si>
  <si>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</si>
  <si>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</si>
  <si>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</si>
  <si>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</si>
  <si>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</si>
  <si>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</si>
  <si>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</si>
  <si>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</si>
  <si>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</si>
  <si>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</si>
  <si>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</si>
  <si>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Uttarakhand Tourism Development Board (UTDB)</t>
  </si>
  <si>
    <t>No.</t>
  </si>
  <si>
    <t>Item Description</t>
  </si>
  <si>
    <t>Name of Work: Selection of Service Provider to operate and manage Parking Area at Chamba (Tehri)</t>
  </si>
  <si>
    <t xml:space="preserve">Contract No:   </t>
  </si>
  <si>
    <r>
      <t xml:space="preserve">Operate and manage Parking Area at Chamba (Tehri)
</t>
    </r>
    <r>
      <rPr>
        <b/>
        <i/>
        <sz val="11"/>
        <rFont val="Arial"/>
        <family val="2"/>
      </rPr>
      <t xml:space="preserve">(The quoted Annual Fee should not be less than Rs. 23.10 lakh. Any offer less than this amount shall be considered as non-responsive.)
</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</si>
</sst>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s>
  <fonts count="7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8"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8" fontId="66" fillId="0" borderId="16" xfId="58" applyNumberFormat="1" applyFont="1" applyFill="1" applyBorder="1" applyAlignment="1">
      <alignment horizontal="right" vertical="top"/>
      <protection/>
    </xf>
    <xf numFmtId="178"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0" fontId="62" fillId="0" borderId="11" xfId="58" applyNumberFormat="1" applyFont="1" applyFill="1" applyBorder="1" applyAlignment="1">
      <alignment horizontal="center" vertical="top" wrapText="1"/>
      <protection/>
    </xf>
    <xf numFmtId="1" fontId="3" fillId="0" borderId="13" xfId="58" applyNumberFormat="1" applyFont="1" applyFill="1" applyBorder="1" applyAlignment="1">
      <alignment horizontal="center" vertical="center"/>
      <protection/>
    </xf>
    <xf numFmtId="178" fontId="2" fillId="0" borderId="11" xfId="57" applyNumberFormat="1" applyFont="1" applyFill="1" applyBorder="1" applyAlignment="1" applyProtection="1">
      <alignment horizontal="center" vertical="center" wrapText="1"/>
      <protection/>
    </xf>
    <xf numFmtId="178" fontId="2" fillId="0" borderId="11" xfId="57" applyNumberFormat="1" applyFont="1" applyFill="1" applyBorder="1" applyAlignment="1">
      <alignment horizontal="center" vertical="center" wrapText="1"/>
      <protection/>
    </xf>
    <xf numFmtId="178" fontId="2" fillId="0" borderId="13"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protection/>
    </xf>
    <xf numFmtId="0" fontId="3" fillId="0" borderId="13" xfId="58" applyNumberFormat="1" applyFont="1" applyFill="1" applyBorder="1" applyAlignment="1">
      <alignment horizontal="center" vertical="center" wrapText="1"/>
      <protection/>
    </xf>
    <xf numFmtId="2" fontId="3" fillId="0" borderId="13" xfId="58" applyNumberFormat="1" applyFont="1" applyFill="1" applyBorder="1" applyAlignment="1">
      <alignment horizontal="center" vertical="center"/>
      <protection/>
    </xf>
    <xf numFmtId="0" fontId="2" fillId="0" borderId="13" xfId="57" applyNumberFormat="1" applyFont="1" applyFill="1" applyBorder="1" applyAlignment="1" applyProtection="1">
      <alignment horizontal="center" vertical="center"/>
      <protection locked="0"/>
    </xf>
    <xf numFmtId="0" fontId="2" fillId="0" borderId="13" xfId="57" applyNumberFormat="1" applyFont="1" applyFill="1" applyBorder="1" applyAlignment="1" applyProtection="1">
      <alignment horizontal="center" vertical="center"/>
      <protection/>
    </xf>
    <xf numFmtId="0" fontId="3" fillId="0" borderId="13" xfId="58" applyNumberFormat="1" applyFont="1" applyFill="1" applyBorder="1" applyAlignment="1">
      <alignment horizontal="center" vertical="center"/>
      <protection/>
    </xf>
    <xf numFmtId="2" fontId="2" fillId="33" borderId="13" xfId="57" applyNumberFormat="1" applyFont="1" applyFill="1" applyBorder="1" applyAlignment="1" applyProtection="1">
      <alignment horizontal="center" vertical="center"/>
      <protection locked="0"/>
    </xf>
    <xf numFmtId="178" fontId="2" fillId="0" borderId="13" xfId="57" applyNumberFormat="1" applyFont="1" applyFill="1" applyBorder="1" applyAlignment="1" applyProtection="1">
      <alignment horizontal="center" vertical="center"/>
      <protection locked="0"/>
    </xf>
    <xf numFmtId="2" fontId="2" fillId="0" borderId="18" xfId="58" applyNumberFormat="1" applyFont="1" applyFill="1" applyBorder="1" applyAlignment="1">
      <alignment horizontal="center" vertical="center"/>
      <protection/>
    </xf>
    <xf numFmtId="0" fontId="68" fillId="0" borderId="13" xfId="58"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8" applyNumberFormat="1" applyFont="1" applyFill="1" applyBorder="1" applyAlignment="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1838325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85" zoomScaleNormal="85" zoomScalePageLayoutView="0" workbookViewId="0" topLeftCell="A1">
      <selection activeCell="M13" sqref="M13"/>
    </sheetView>
  </sheetViews>
  <sheetFormatPr defaultColWidth="9.140625" defaultRowHeight="15"/>
  <cols>
    <col min="1" max="1" width="18.8515625" style="40" customWidth="1"/>
    <col min="2" max="2" width="62.00390625" style="40" customWidth="1"/>
    <col min="3" max="3" width="11.7109375" style="40" hidden="1" customWidth="1"/>
    <col min="4" max="4" width="14.57421875" style="40" customWidth="1"/>
    <col min="5" max="5" width="11.28125" style="40" customWidth="1"/>
    <col min="6" max="6" width="14.421875" style="40" hidden="1" customWidth="1"/>
    <col min="7" max="7" width="14.140625" style="40" hidden="1" customWidth="1"/>
    <col min="8" max="9" width="12.140625" style="40" hidden="1" customWidth="1"/>
    <col min="10" max="10" width="9.00390625" style="40" hidden="1" customWidth="1"/>
    <col min="11" max="11" width="19.57421875" style="40" hidden="1" customWidth="1"/>
    <col min="12" max="12" width="14.28125" style="40" hidden="1" customWidth="1"/>
    <col min="13" max="13" width="19.00390625" style="40" customWidth="1"/>
    <col min="14" max="14" width="15.28125" style="41" hidden="1" customWidth="1"/>
    <col min="15" max="15" width="14.28125" style="40" hidden="1" customWidth="1"/>
    <col min="16" max="16" width="17.28125" style="40" hidden="1" customWidth="1"/>
    <col min="17" max="17" width="18.421875" style="40" hidden="1" customWidth="1"/>
    <col min="18" max="18" width="17.421875" style="40" hidden="1" customWidth="1"/>
    <col min="19" max="19" width="14.7109375" style="40" hidden="1" customWidth="1"/>
    <col min="20" max="20" width="14.8515625" style="40" hidden="1" customWidth="1"/>
    <col min="21" max="21" width="16.421875" style="40" hidden="1" customWidth="1"/>
    <col min="22" max="22" width="13.00390625" style="40" hidden="1" customWidth="1"/>
    <col min="23" max="51" width="9.140625" style="40" hidden="1" customWidth="1"/>
    <col min="52" max="52" width="10.28125" style="40" hidden="1" customWidth="1"/>
    <col min="53" max="53" width="20.28125" style="40" customWidth="1"/>
    <col min="54" max="54" width="18.421875" style="40" hidden="1" customWidth="1"/>
    <col min="55" max="55" width="43.57421875" style="40" customWidth="1"/>
    <col min="56" max="238" width="9.140625" style="40" customWidth="1"/>
    <col min="239" max="243" width="9.140625" style="42" customWidth="1"/>
    <col min="244" max="16384" width="9.140625" style="40" customWidth="1"/>
  </cols>
  <sheetData>
    <row r="1" spans="1:243" s="1" customFormat="1" ht="25.5" customHeight="1">
      <c r="A1" s="71"/>
      <c r="B1" s="71"/>
      <c r="C1" s="71"/>
      <c r="D1" s="71"/>
      <c r="E1" s="71"/>
      <c r="F1" s="71"/>
      <c r="G1" s="71"/>
      <c r="H1" s="71"/>
      <c r="I1" s="71"/>
      <c r="J1" s="71"/>
      <c r="K1" s="71"/>
      <c r="L1" s="71"/>
      <c r="O1" s="2"/>
      <c r="P1" s="2"/>
      <c r="Q1" s="3"/>
      <c r="IE1" s="3"/>
      <c r="IF1" s="3"/>
      <c r="IG1" s="3"/>
      <c r="IH1" s="3"/>
      <c r="II1" s="3"/>
    </row>
    <row r="2" spans="1:17" s="1" customFormat="1" ht="25.5" customHeight="1" hidden="1">
      <c r="A2" s="4" t="s">
        <v>3</v>
      </c>
      <c r="B2" s="4" t="s">
        <v>4</v>
      </c>
      <c r="C2" s="46" t="s">
        <v>5</v>
      </c>
      <c r="D2" s="4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2" t="s">
        <v>49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0.75" customHeight="1">
      <c r="A5" s="72" t="s">
        <v>52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53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49.5" customHeight="1">
      <c r="A8" s="8" t="s">
        <v>45</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61.5" customHeight="1">
      <c r="A9" s="65" t="s">
        <v>11</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51</v>
      </c>
      <c r="C11" s="13" t="s">
        <v>1</v>
      </c>
      <c r="D11" s="13" t="s">
        <v>18</v>
      </c>
      <c r="E11" s="13" t="s">
        <v>19</v>
      </c>
      <c r="F11" s="13" t="s">
        <v>47</v>
      </c>
      <c r="G11" s="13"/>
      <c r="H11" s="13"/>
      <c r="I11" s="13" t="s">
        <v>20</v>
      </c>
      <c r="J11" s="13" t="s">
        <v>21</v>
      </c>
      <c r="K11" s="13" t="s">
        <v>22</v>
      </c>
      <c r="L11" s="13" t="s">
        <v>23</v>
      </c>
      <c r="M11" s="16" t="s">
        <v>46</v>
      </c>
      <c r="N11" s="13" t="s">
        <v>24</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48" t="s">
        <v>48</v>
      </c>
      <c r="BB11" s="17" t="s">
        <v>31</v>
      </c>
      <c r="BC11" s="17" t="s">
        <v>32</v>
      </c>
      <c r="IE11" s="15"/>
      <c r="IF11" s="15"/>
      <c r="IG11" s="15"/>
      <c r="IH11" s="15"/>
      <c r="II11" s="15"/>
    </row>
    <row r="12" spans="1:243" s="14" customFormat="1" ht="15">
      <c r="A12" s="18">
        <v>1</v>
      </c>
      <c r="B12" s="18">
        <v>2</v>
      </c>
      <c r="C12" s="18">
        <v>3</v>
      </c>
      <c r="D12" s="18">
        <v>3</v>
      </c>
      <c r="E12" s="18">
        <v>4</v>
      </c>
      <c r="F12" s="18">
        <v>6</v>
      </c>
      <c r="G12" s="18">
        <v>7</v>
      </c>
      <c r="H12" s="18">
        <v>8</v>
      </c>
      <c r="I12" s="18">
        <v>9</v>
      </c>
      <c r="J12" s="18">
        <v>10</v>
      </c>
      <c r="K12" s="18">
        <v>11</v>
      </c>
      <c r="L12" s="18">
        <v>12</v>
      </c>
      <c r="M12" s="18">
        <v>5</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6</v>
      </c>
      <c r="BB12" s="18">
        <v>7</v>
      </c>
      <c r="BC12" s="18">
        <v>7</v>
      </c>
      <c r="IE12" s="15"/>
      <c r="IF12" s="15"/>
      <c r="IG12" s="15"/>
      <c r="IH12" s="15"/>
      <c r="II12" s="15"/>
    </row>
    <row r="13" spans="1:243" s="20" customFormat="1" ht="110.25" customHeight="1">
      <c r="A13" s="58">
        <v>1</v>
      </c>
      <c r="B13" s="64" t="s">
        <v>54</v>
      </c>
      <c r="C13" s="62" t="s">
        <v>34</v>
      </c>
      <c r="D13" s="49">
        <v>1</v>
      </c>
      <c r="E13" s="63" t="s">
        <v>50</v>
      </c>
      <c r="F13" s="55"/>
      <c r="G13" s="56"/>
      <c r="H13" s="57"/>
      <c r="I13" s="58" t="s">
        <v>36</v>
      </c>
      <c r="J13" s="53">
        <f>IF(I13="Less(-)",-1,1)</f>
        <v>1</v>
      </c>
      <c r="K13" s="56" t="s">
        <v>42</v>
      </c>
      <c r="L13" s="56" t="s">
        <v>7</v>
      </c>
      <c r="M13" s="59"/>
      <c r="N13" s="60"/>
      <c r="O13" s="60"/>
      <c r="P13" s="50"/>
      <c r="Q13" s="60"/>
      <c r="R13" s="60"/>
      <c r="S13" s="51"/>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f>BA13*18%</f>
        <v>0</v>
      </c>
      <c r="AZ13" s="52"/>
      <c r="BA13" s="61">
        <f>M13*D13</f>
        <v>0</v>
      </c>
      <c r="BB13" s="61">
        <f>BA13+AY13</f>
        <v>0</v>
      </c>
      <c r="BC13" s="54" t="str">
        <f>SpellNumber(L13,BA13)</f>
        <v>INR Zero Only</v>
      </c>
      <c r="IE13" s="21">
        <v>1.01</v>
      </c>
      <c r="IF13" s="21" t="s">
        <v>37</v>
      </c>
      <c r="IG13" s="21" t="s">
        <v>33</v>
      </c>
      <c r="IH13" s="21">
        <v>123.223</v>
      </c>
      <c r="II13" s="21" t="s">
        <v>35</v>
      </c>
    </row>
    <row r="14" spans="1:243" s="20" customFormat="1" ht="51" customHeight="1">
      <c r="A14" s="22" t="s">
        <v>40</v>
      </c>
      <c r="B14" s="23"/>
      <c r="C14" s="24"/>
      <c r="D14" s="25"/>
      <c r="E14" s="25"/>
      <c r="F14" s="25"/>
      <c r="G14" s="25"/>
      <c r="H14" s="26"/>
      <c r="I14" s="26"/>
      <c r="J14" s="26"/>
      <c r="K14" s="26"/>
      <c r="L14" s="27"/>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47">
        <f>SUM(BA13:BA13)</f>
        <v>0</v>
      </c>
      <c r="BB14" s="47">
        <f>SUM(BB13:BB13)</f>
        <v>0</v>
      </c>
      <c r="BC14" s="19" t="str">
        <f>SpellNumber($E$2,BA14)</f>
        <v>INR Zero Only</v>
      </c>
      <c r="IE14" s="21">
        <v>4</v>
      </c>
      <c r="IF14" s="21" t="s">
        <v>38</v>
      </c>
      <c r="IG14" s="21" t="s">
        <v>39</v>
      </c>
      <c r="IH14" s="21">
        <v>10</v>
      </c>
      <c r="II14" s="21" t="s">
        <v>35</v>
      </c>
    </row>
    <row r="15" spans="1:243" s="38" customFormat="1" ht="39" customHeight="1" hidden="1">
      <c r="A15" s="23" t="s">
        <v>44</v>
      </c>
      <c r="B15" s="29"/>
      <c r="C15" s="30"/>
      <c r="D15" s="31"/>
      <c r="E15" s="32" t="s">
        <v>41</v>
      </c>
      <c r="F15" s="45"/>
      <c r="G15" s="33"/>
      <c r="H15" s="34"/>
      <c r="I15" s="34"/>
      <c r="J15" s="34"/>
      <c r="K15" s="35"/>
      <c r="L15" s="36"/>
      <c r="M15" s="37"/>
      <c r="O15" s="20"/>
      <c r="P15" s="20"/>
      <c r="Q15" s="20"/>
      <c r="R15" s="20"/>
      <c r="S15" s="20"/>
      <c r="BA15" s="43">
        <f>IF(ISBLANK(F15),0,IF(E15="Excess (+)",ROUND(BA14+(BA14*F15),2),IF(E15="Less (-)",ROUND(BA14+(BA14*F15*(-1)),2),0)))</f>
        <v>0</v>
      </c>
      <c r="BB15" s="44">
        <f>ROUND(BA15,0)</f>
        <v>0</v>
      </c>
      <c r="BC15" s="19" t="str">
        <f>SpellNumber(L15,BB15)</f>
        <v> Zero Only</v>
      </c>
      <c r="IE15" s="39"/>
      <c r="IF15" s="39"/>
      <c r="IG15" s="39"/>
      <c r="IH15" s="39"/>
      <c r="II15" s="39"/>
    </row>
    <row r="16" spans="1:243" s="38" customFormat="1" ht="51" customHeight="1">
      <c r="A16" s="22" t="s">
        <v>43</v>
      </c>
      <c r="B16" s="22"/>
      <c r="C16" s="68" t="str">
        <f>SpellNumber($E$2,BA14)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39"/>
      <c r="IF16" s="39"/>
      <c r="IG16" s="39"/>
      <c r="IH16" s="39"/>
      <c r="II16" s="39"/>
    </row>
    <row r="17" spans="3:243" s="14" customFormat="1" ht="15">
      <c r="C17" s="40"/>
      <c r="D17" s="40"/>
      <c r="E17" s="40"/>
      <c r="F17" s="40"/>
      <c r="G17" s="40"/>
      <c r="H17" s="40"/>
      <c r="I17" s="40"/>
      <c r="J17" s="40"/>
      <c r="K17" s="40"/>
      <c r="L17" s="40"/>
      <c r="M17" s="40"/>
      <c r="O17" s="40"/>
      <c r="BA17" s="40"/>
      <c r="BC17" s="40"/>
      <c r="IE17" s="15"/>
      <c r="IF17" s="15"/>
      <c r="IG17" s="15"/>
      <c r="IH17" s="15"/>
      <c r="II17" s="15"/>
    </row>
  </sheetData>
  <sheetProtection password="CEA2" sheet="1" selectLockedCells="1"/>
  <mergeCells count="8">
    <mergeCell ref="A9:BC9"/>
    <mergeCell ref="C16:BC16"/>
    <mergeCell ref="A1:L1"/>
    <mergeCell ref="A4:BC4"/>
    <mergeCell ref="A5:BC5"/>
    <mergeCell ref="A6:BC6"/>
    <mergeCell ref="A7:BC7"/>
    <mergeCell ref="B8:BC8"/>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K13">
      <formula1>"Partial Conversion, Full Conversion"</formula1>
    </dataValidation>
  </dataValidations>
  <printOptions/>
  <pageMargins left="0.5511811023622047" right="0.31496062992125984" top="0.5905511811023623" bottom="0.5118110236220472"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Procurement Specialist</cp:lastModifiedBy>
  <cp:lastPrinted>2019-11-18T06:27:42Z</cp:lastPrinted>
  <dcterms:created xsi:type="dcterms:W3CDTF">2009-01-30T06:42:42Z</dcterms:created>
  <dcterms:modified xsi:type="dcterms:W3CDTF">2019-12-26T09:30:00Z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