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<sst xmlns="http://schemas.openxmlformats.org/spreadsheetml/2006/main" count="292" uniqueCount="111">
  <si>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</si>
  <si>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</si>
  <si>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</si>
  <si>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</si>
  <si>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</si>
  <si>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</si>
  <si>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</si>
  <si>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</si>
  <si>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</si>
  <si>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</si>
  <si>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</si>
  <si>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</si>
  <si>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</si>
  <si>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</si>
  <si>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</si>
  <si>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</si>
  <si>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</si>
  <si>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</si>
  <si>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</si>
  <si>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</si>
  <si>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</si>
  <si>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</si>
  <si>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</si>
  <si>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</si>
  <si>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</si>
  <si>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</si>
  <si>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</si>
  <si>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</si>
  <si>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</si>
  <si>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</si>
  <si>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</si>
  <si>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</si>
  <si>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</si>
  <si>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</si>
  <si>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</si>
  <si>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</si>
  <si>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</si>
  <si>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 xml:space="preserve">Tender Inviting Authority: </t>
  </si>
  <si>
    <t xml:space="preserve">Contract No:  </t>
  </si>
  <si>
    <t>Quoted Rate in Words</t>
  </si>
  <si>
    <t>Quoted Rate in Figures</t>
  </si>
  <si>
    <t>Name of the Bidder/ Bidding Firm / Company :</t>
  </si>
  <si>
    <r>
      <t xml:space="preserve">TOTAL AMOUNT  With Taxes in
</t>
    </r>
    <r>
      <rPr>
        <b/>
        <sz val="11"/>
        <color indexed="10"/>
        <rFont val="Arial"/>
        <family val="2"/>
      </rPr>
      <t>Rs.      P</t>
    </r>
  </si>
  <si>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</si>
  <si>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</si>
  <si>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</si>
  <si>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</si>
  <si>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</si>
  <si>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</si>
  <si>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VAT in
</t>
    </r>
    <r>
      <rPr>
        <b/>
        <sz val="11"/>
        <color indexed="10"/>
        <rFont val="Arial"/>
        <family val="2"/>
      </rPr>
      <t>Rs.      P</t>
    </r>
  </si>
  <si>
    <r>
      <t xml:space="preserve">Estimated Rate in
</t>
    </r>
    <r>
      <rPr>
        <b/>
        <sz val="11"/>
        <color indexed="10"/>
        <rFont val="Arial"/>
        <family val="2"/>
      </rPr>
      <t>Rs.      P</t>
    </r>
  </si>
  <si>
    <t>item7</t>
  </si>
  <si>
    <t xml:space="preserve">Cost of office operation, including office equipment, overheads and back-end support  </t>
  </si>
  <si>
    <t xml:space="preserve">Local Transportation </t>
  </si>
  <si>
    <t xml:space="preserve">Communication Costs to all personnel and Office  </t>
  </si>
  <si>
    <t>item11</t>
  </si>
  <si>
    <t>item17</t>
  </si>
  <si>
    <t>Per day</t>
  </si>
  <si>
    <t xml:space="preserve">Per Month </t>
  </si>
  <si>
    <t>Lump-Sum</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</si>
  <si>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</si>
  <si>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GST in
%</t>
  </si>
  <si>
    <t>Infrastructure Expert - On site</t>
  </si>
  <si>
    <t>item15</t>
  </si>
  <si>
    <t>Per person day</t>
  </si>
  <si>
    <t>Per hectare</t>
  </si>
  <si>
    <t>Social Impact Assessment Report</t>
  </si>
  <si>
    <t>Environmental Impact Assessment Report</t>
  </si>
  <si>
    <t>item19</t>
  </si>
  <si>
    <t>item21</t>
  </si>
  <si>
    <t>item23</t>
  </si>
  <si>
    <t>item25</t>
  </si>
  <si>
    <t>Relocation and Rehabilitation (R&amp;R) plan</t>
  </si>
  <si>
    <t>Final report (one soft copy including 3D video of Concepts and two hard   bound copies)</t>
  </si>
  <si>
    <t>Remuneration of Key Experts</t>
  </si>
  <si>
    <t>Other Expenses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</si>
  <si>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under Columns 4 &amp; 5 only)</t>
    </r>
  </si>
  <si>
    <t>Currency Conversion against each Item</t>
  </si>
  <si>
    <t>Digital mapping based on satellite data</t>
  </si>
  <si>
    <t>Topographical survey</t>
  </si>
  <si>
    <t>Geological soil investigation survey</t>
  </si>
  <si>
    <t>Geo-tech survey</t>
  </si>
  <si>
    <t>GPS based survey</t>
  </si>
  <si>
    <t>DGPS survey</t>
  </si>
  <si>
    <t>Name of Work: Selection of Technical Consultant to prepare DPR for identified projects at Tehri for External Financing</t>
  </si>
  <si>
    <t>Team Leader  - Town Planner - On site</t>
  </si>
  <si>
    <t>Deputy Team Leader  - Tourism Expert - On site</t>
  </si>
  <si>
    <t>Finance Specialist  - On site</t>
  </si>
  <si>
    <t>Mobility/Traffic Management Expert - On site</t>
  </si>
  <si>
    <t>Per diem allowance, including hotel allowance, for experts for every day of outstation tour (This is applicable only if UTDB does not make arrangements and only for tours outside Dehradun)</t>
  </si>
  <si>
    <t>Landscape Expert/ Horticulturist - On site</t>
  </si>
  <si>
    <t>item9</t>
  </si>
  <si>
    <t>item27</t>
  </si>
  <si>
    <t>item4</t>
  </si>
  <si>
    <t>item6</t>
  </si>
  <si>
    <t>item8</t>
  </si>
  <si>
    <t>item10</t>
  </si>
  <si>
    <t>item12</t>
  </si>
  <si>
    <t>item14</t>
  </si>
  <si>
    <t>item16</t>
  </si>
  <si>
    <t>item18</t>
  </si>
  <si>
    <t>item20</t>
  </si>
  <si>
    <t>item22</t>
  </si>
  <si>
    <t>item24</t>
  </si>
  <si>
    <t>item26</t>
  </si>
  <si>
    <t>Team Leader  - Town Planner - Off site</t>
  </si>
  <si>
    <t>Deputy Team Leader  - Tourism Expert - Off site</t>
  </si>
  <si>
    <t>Infrastructure Expert - Off site</t>
  </si>
  <si>
    <t>Landscape Expert/ Horticulturist - Off site</t>
  </si>
  <si>
    <t>Mobility/Traffic Management Expert - Off site</t>
  </si>
  <si>
    <t>Finance Specialist  - Off site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</si>
</sst>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_(* #,##0.0_);_(* \(#,##0.0\);_(* &quot;-&quot;??_);_(@_)"/>
    <numFmt numFmtId="186" formatCode="_(* #,##0_);_(* \(#,##0\);_(* &quot;-&quot;??_);_(@_)"/>
    <numFmt numFmtId="187" formatCode="_(* #,##0.000_);_(* \(#,##0.000\);_(* &quot;-&quot;??_);_(@_)"/>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sz val="10"/>
      <color indexed="8"/>
      <name val="Times New Roman"/>
      <family val="1"/>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0"/>
      <color theme="1"/>
      <name val="Times New Roman"/>
      <family val="1"/>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indexed="2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3" fillId="0" borderId="0" xfId="57" applyNumberFormat="1" applyFont="1" applyFill="1">
      <alignment/>
      <protection/>
    </xf>
    <xf numFmtId="0" fontId="62"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66" fillId="0" borderId="10" xfId="59" applyNumberFormat="1" applyFont="1" applyFill="1" applyBorder="1" applyAlignment="1">
      <alignment horizontal="left" wrapText="1" readingOrder="1"/>
      <protection/>
    </xf>
    <xf numFmtId="178"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180" fontId="3" fillId="0" borderId="10" xfId="59" applyNumberFormat="1" applyFont="1" applyFill="1" applyBorder="1" applyAlignment="1">
      <alignment vertical="top"/>
      <protection/>
    </xf>
    <xf numFmtId="2" fontId="3" fillId="0" borderId="10" xfId="59" applyNumberFormat="1" applyFont="1" applyFill="1" applyBorder="1" applyAlignment="1">
      <alignment vertical="top"/>
      <protection/>
    </xf>
    <xf numFmtId="2" fontId="2" fillId="0" borderId="10" xfId="57" applyNumberFormat="1" applyFont="1" applyFill="1" applyBorder="1" applyAlignment="1" applyProtection="1">
      <alignment horizontal="right" vertical="top"/>
      <protection locked="0"/>
    </xf>
    <xf numFmtId="2" fontId="2" fillId="0" borderId="10" xfId="57" applyNumberFormat="1" applyFont="1" applyFill="1" applyBorder="1" applyAlignment="1">
      <alignment horizontal="center" vertical="top" wrapText="1"/>
      <protection/>
    </xf>
    <xf numFmtId="2" fontId="6" fillId="0" borderId="10" xfId="59" applyNumberFormat="1" applyFont="1" applyFill="1" applyBorder="1" applyAlignment="1">
      <alignment vertical="top"/>
      <protection/>
    </xf>
    <xf numFmtId="2" fontId="2" fillId="0" borderId="10" xfId="57" applyNumberFormat="1" applyFont="1" applyFill="1" applyBorder="1" applyAlignment="1" applyProtection="1">
      <alignment horizontal="center" vertical="top" wrapText="1"/>
      <protection locked="0"/>
    </xf>
    <xf numFmtId="2" fontId="3" fillId="0" borderId="10" xfId="59" applyNumberFormat="1" applyFont="1" applyFill="1" applyBorder="1" applyAlignment="1">
      <alignment horizontal="center" vertical="top"/>
      <protection/>
    </xf>
    <xf numFmtId="1" fontId="2" fillId="0" borderId="10" xfId="57" applyNumberFormat="1" applyFont="1" applyFill="1" applyBorder="1" applyAlignment="1" applyProtection="1">
      <alignment horizontal="center" vertical="top"/>
      <protection locked="0"/>
    </xf>
    <xf numFmtId="1" fontId="2" fillId="0" borderId="10" xfId="57" applyNumberFormat="1" applyFont="1" applyFill="1" applyBorder="1" applyAlignment="1" applyProtection="1">
      <alignment horizontal="center" vertical="top"/>
      <protection/>
    </xf>
    <xf numFmtId="0" fontId="3" fillId="0" borderId="10" xfId="57" applyNumberFormat="1" applyFont="1" applyFill="1" applyBorder="1" applyAlignment="1" applyProtection="1">
      <alignment horizontal="center" vertical="top"/>
      <protection/>
    </xf>
    <xf numFmtId="0" fontId="2" fillId="0" borderId="10" xfId="59" applyNumberFormat="1" applyFont="1" applyFill="1" applyBorder="1" applyAlignment="1" applyProtection="1">
      <alignment horizontal="left" vertical="top" wrapText="1"/>
      <protection/>
    </xf>
    <xf numFmtId="0" fontId="2" fillId="33" borderId="10" xfId="57" applyNumberFormat="1" applyFont="1" applyFill="1" applyBorder="1" applyAlignment="1">
      <alignment horizontal="center" vertical="top" wrapText="1"/>
      <protection/>
    </xf>
    <xf numFmtId="0" fontId="2" fillId="33" borderId="10" xfId="59" applyNumberFormat="1" applyFont="1" applyFill="1" applyBorder="1" applyAlignment="1">
      <alignment horizontal="center" vertical="top" wrapText="1"/>
      <protection/>
    </xf>
    <xf numFmtId="0" fontId="67" fillId="33" borderId="10" xfId="59" applyNumberFormat="1" applyFont="1" applyFill="1" applyBorder="1" applyAlignment="1">
      <alignment horizontal="center" vertical="top" wrapText="1"/>
      <protection/>
    </xf>
    <xf numFmtId="0" fontId="67" fillId="33" borderId="10"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xf>
    <xf numFmtId="178" fontId="2" fillId="0" borderId="10" xfId="59" applyNumberFormat="1" applyFont="1" applyFill="1" applyBorder="1" applyAlignment="1">
      <alignment horizontal="right" vertical="top"/>
      <protection/>
    </xf>
    <xf numFmtId="0" fontId="68" fillId="0" borderId="10" xfId="0" applyFont="1" applyFill="1" applyBorder="1" applyAlignment="1">
      <alignment vertical="top" wrapText="1"/>
    </xf>
    <xf numFmtId="2" fontId="2" fillId="34" borderId="10" xfId="57" applyNumberFormat="1" applyFont="1" applyFill="1" applyBorder="1" applyAlignment="1" applyProtection="1">
      <alignment horizontal="right" vertical="top"/>
      <protection locked="0"/>
    </xf>
    <xf numFmtId="2" fontId="2" fillId="0" borderId="10" xfId="59" applyNumberFormat="1" applyFont="1" applyFill="1" applyBorder="1" applyAlignment="1">
      <alignment horizontal="right" vertical="top"/>
      <protection/>
    </xf>
    <xf numFmtId="2" fontId="2" fillId="0" borderId="10" xfId="58" applyNumberFormat="1" applyFont="1" applyFill="1" applyBorder="1" applyAlignment="1">
      <alignment horizontal="right" vertical="top"/>
      <protection/>
    </xf>
    <xf numFmtId="2" fontId="2" fillId="0" borderId="10" xfId="57" applyNumberFormat="1" applyFont="1" applyFill="1" applyBorder="1" applyAlignment="1" applyProtection="1">
      <alignment horizontal="right" vertical="top"/>
      <protection/>
    </xf>
    <xf numFmtId="0" fontId="68" fillId="0"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6" fillId="0" borderId="10" xfId="59" applyNumberFormat="1" applyFont="1" applyFill="1" applyBorder="1" applyAlignment="1">
      <alignment vertical="top"/>
      <protection/>
    </xf>
    <xf numFmtId="0" fontId="69"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center" wrapText="1"/>
      <protection locked="0"/>
    </xf>
    <xf numFmtId="0" fontId="70" fillId="34" borderId="10" xfId="59" applyNumberFormat="1" applyFont="1" applyFill="1" applyBorder="1" applyAlignment="1" applyProtection="1">
      <alignment vertical="center" wrapText="1"/>
      <protection locked="0"/>
    </xf>
    <xf numFmtId="0" fontId="71" fillId="34" borderId="10" xfId="64" applyNumberFormat="1" applyFont="1" applyFill="1" applyBorder="1" applyAlignment="1">
      <alignment horizontal="center" vertical="center"/>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72" fillId="0" borderId="10" xfId="59" applyNumberFormat="1" applyFont="1" applyFill="1" applyBorder="1" applyAlignment="1">
      <alignment horizontal="right" vertical="top"/>
      <protection/>
    </xf>
    <xf numFmtId="0" fontId="6" fillId="0" borderId="10" xfId="59" applyNumberFormat="1" applyFont="1" applyFill="1" applyBorder="1" applyAlignment="1">
      <alignment horizontal="right" vertical="top"/>
      <protection/>
    </xf>
    <xf numFmtId="0" fontId="68" fillId="0" borderId="11" xfId="0" applyFont="1" applyFill="1" applyBorder="1" applyAlignment="1">
      <alignment vertical="top" wrapText="1"/>
    </xf>
    <xf numFmtId="0" fontId="2" fillId="0" borderId="1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2" xfId="57" applyNumberFormat="1" applyFont="1" applyFill="1" applyBorder="1" applyAlignment="1" applyProtection="1">
      <alignment horizontal="center" wrapText="1"/>
      <protection locked="0"/>
    </xf>
    <xf numFmtId="0" fontId="2" fillId="34" borderId="10" xfId="59" applyNumberFormat="1" applyFont="1" applyFill="1" applyBorder="1" applyAlignment="1" applyProtection="1">
      <alignment horizontal="left" vertical="top"/>
      <protection locked="0"/>
    </xf>
    <xf numFmtId="0" fontId="2" fillId="2" borderId="1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view="pageBreakPreview" zoomScaleSheetLayoutView="100" zoomScalePageLayoutView="0" workbookViewId="0" topLeftCell="A1">
      <selection activeCell="A7" sqref="A7:BC7"/>
    </sheetView>
  </sheetViews>
  <sheetFormatPr defaultColWidth="9.140625" defaultRowHeight="15"/>
  <cols>
    <col min="1" max="1" width="14.28125" style="24" customWidth="1"/>
    <col min="2" max="2" width="59.28125" style="24" customWidth="1"/>
    <col min="3" max="3" width="13.57421875" style="24" hidden="1" customWidth="1"/>
    <col min="4" max="4" width="12.421875" style="24" hidden="1" customWidth="1"/>
    <col min="5" max="5" width="13.421875" style="24" customWidth="1"/>
    <col min="6" max="6" width="15.140625" style="24" hidden="1" customWidth="1"/>
    <col min="7" max="7" width="11.421875" style="24" customWidth="1"/>
    <col min="8" max="8" width="6.7109375" style="24" hidden="1" customWidth="1"/>
    <col min="9" max="9" width="11.7109375" style="24" hidden="1" customWidth="1"/>
    <col min="10" max="10" width="12.28125" style="24" hidden="1" customWidth="1"/>
    <col min="11" max="11" width="23.57421875" style="24" hidden="1" customWidth="1"/>
    <col min="12" max="12" width="18.57421875" style="24" hidden="1" customWidth="1"/>
    <col min="13" max="13" width="17.8515625" style="24" customWidth="1"/>
    <col min="14" max="14" width="12.28125" style="34" hidden="1" customWidth="1"/>
    <col min="15"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hidden="1" customWidth="1"/>
    <col min="55" max="55" width="73.421875" style="24" customWidth="1"/>
    <col min="56" max="238" width="9.140625" style="24" customWidth="1"/>
    <col min="239" max="243" width="9.140625" style="25" customWidth="1"/>
    <col min="244" max="16384" width="9.140625" style="24"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6" t="s">
        <v>3</v>
      </c>
      <c r="B2" s="26" t="s">
        <v>35</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24" customHeight="1">
      <c r="A4" s="74" t="s">
        <v>37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21.75" customHeight="1">
      <c r="A5" s="74" t="s">
        <v>84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22.5" customHeight="1">
      <c r="A6" s="74" t="s">
        <v>38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1.5" customHeight="1">
      <c r="A8" s="45" t="s">
        <v>41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8"/>
      <c r="IF8" s="8"/>
      <c r="IG8" s="8"/>
      <c r="IH8" s="8"/>
      <c r="II8" s="8"/>
    </row>
    <row r="9" spans="1:243" s="9" customFormat="1" ht="48" customHeight="1">
      <c r="A9" s="71" t="s">
        <v>76</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77.25" customHeight="1">
      <c r="A11" s="13" t="s">
        <v>0</v>
      </c>
      <c r="B11" s="46" t="s">
        <v>15</v>
      </c>
      <c r="C11" s="46" t="s">
        <v>1</v>
      </c>
      <c r="D11" s="46" t="s">
        <v>16</v>
      </c>
      <c r="E11" s="46" t="s">
        <v>17</v>
      </c>
      <c r="F11" s="46" t="s">
        <v>50</v>
      </c>
      <c r="G11" s="46" t="s">
        <v>16</v>
      </c>
      <c r="H11" s="46"/>
      <c r="I11" s="46" t="s">
        <v>18</v>
      </c>
      <c r="J11" s="46" t="s">
        <v>19</v>
      </c>
      <c r="K11" s="46" t="s">
        <v>77</v>
      </c>
      <c r="L11" s="46" t="s">
        <v>20</v>
      </c>
      <c r="M11" s="47" t="s">
        <v>60</v>
      </c>
      <c r="N11" s="46" t="s">
        <v>61</v>
      </c>
      <c r="O11" s="46" t="s">
        <v>49</v>
      </c>
      <c r="P11" s="46" t="s">
        <v>48</v>
      </c>
      <c r="Q11" s="46" t="s">
        <v>47</v>
      </c>
      <c r="R11" s="46" t="s">
        <v>46</v>
      </c>
      <c r="S11" s="46" t="s">
        <v>45</v>
      </c>
      <c r="T11" s="46" t="s">
        <v>44</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43</v>
      </c>
      <c r="BB11" s="48" t="s">
        <v>42</v>
      </c>
      <c r="BC11" s="49" t="s">
        <v>21</v>
      </c>
      <c r="IE11" s="12"/>
      <c r="IF11" s="12"/>
      <c r="IG11" s="12"/>
      <c r="IH11" s="12"/>
      <c r="II11" s="12"/>
    </row>
    <row r="12" spans="1:243" s="11" customFormat="1" ht="15">
      <c r="A12" s="13">
        <v>1</v>
      </c>
      <c r="B12" s="13">
        <v>2</v>
      </c>
      <c r="C12" s="13">
        <v>3</v>
      </c>
      <c r="D12" s="13">
        <v>4</v>
      </c>
      <c r="E12" s="13">
        <v>3</v>
      </c>
      <c r="F12" s="13">
        <v>6</v>
      </c>
      <c r="G12" s="13">
        <v>4</v>
      </c>
      <c r="H12" s="13">
        <v>8</v>
      </c>
      <c r="I12" s="13">
        <v>9</v>
      </c>
      <c r="J12" s="13">
        <v>10</v>
      </c>
      <c r="K12" s="13">
        <v>11</v>
      </c>
      <c r="L12" s="13">
        <v>12</v>
      </c>
      <c r="M12" s="13">
        <v>5</v>
      </c>
      <c r="N12" s="13">
        <v>6</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6</v>
      </c>
      <c r="BB12" s="13">
        <v>8</v>
      </c>
      <c r="BC12" s="13">
        <v>7</v>
      </c>
      <c r="IE12" s="12"/>
      <c r="IF12" s="12"/>
      <c r="IG12" s="12"/>
      <c r="IH12" s="12"/>
      <c r="II12" s="12"/>
    </row>
    <row r="13" spans="1:243" s="19" customFormat="1" ht="16.5" customHeight="1">
      <c r="A13" s="27">
        <v>1</v>
      </c>
      <c r="B13" s="28" t="s">
        <v>74</v>
      </c>
      <c r="C13" s="29"/>
      <c r="D13" s="30"/>
      <c r="E13" s="14"/>
      <c r="F13" s="30"/>
      <c r="G13" s="15"/>
      <c r="H13" s="15"/>
      <c r="I13" s="31"/>
      <c r="J13" s="16"/>
      <c r="K13" s="17"/>
      <c r="L13" s="17"/>
      <c r="M13" s="18"/>
      <c r="N13" s="15"/>
      <c r="O13" s="21"/>
      <c r="P13" s="50"/>
      <c r="Q13" s="21"/>
      <c r="R13" s="21"/>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51"/>
      <c r="BB13" s="51"/>
      <c r="BC13" s="32"/>
      <c r="IE13" s="20">
        <v>1</v>
      </c>
      <c r="IF13" s="20" t="s">
        <v>22</v>
      </c>
      <c r="IG13" s="20" t="s">
        <v>23</v>
      </c>
      <c r="IH13" s="20">
        <v>10</v>
      </c>
      <c r="II13" s="20" t="s">
        <v>24</v>
      </c>
    </row>
    <row r="14" spans="1:243" s="19" customFormat="1" ht="25.5">
      <c r="A14" s="27">
        <v>1.01</v>
      </c>
      <c r="B14" s="52" t="s">
        <v>85</v>
      </c>
      <c r="C14" s="29" t="s">
        <v>23</v>
      </c>
      <c r="D14" s="35">
        <v>1</v>
      </c>
      <c r="E14" s="52" t="s">
        <v>64</v>
      </c>
      <c r="F14" s="36"/>
      <c r="G14" s="21"/>
      <c r="H14" s="15"/>
      <c r="I14" s="31" t="s">
        <v>26</v>
      </c>
      <c r="J14" s="16">
        <v>1</v>
      </c>
      <c r="K14" s="17" t="s">
        <v>36</v>
      </c>
      <c r="L14" s="17" t="s">
        <v>6</v>
      </c>
      <c r="M14" s="53"/>
      <c r="N14" s="42"/>
      <c r="O14" s="37"/>
      <c r="P14" s="40"/>
      <c r="Q14" s="37"/>
      <c r="R14" s="37"/>
      <c r="S14" s="40"/>
      <c r="T14" s="40"/>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4">
        <f aca="true" t="shared" si="0" ref="BA14:BA24">M14*G14</f>
        <v>0</v>
      </c>
      <c r="BB14" s="55">
        <f aca="true" t="shared" si="1" ref="BB14:BB24">(BA14*N14/100)+BA14</f>
        <v>0</v>
      </c>
      <c r="BC14" s="32" t="str">
        <f aca="true" t="shared" si="2" ref="BC14:BC24">SpellNumber(L14,BA14)</f>
        <v>INR Zero Only</v>
      </c>
      <c r="IE14" s="20">
        <v>1.01</v>
      </c>
      <c r="IF14" s="20" t="s">
        <v>27</v>
      </c>
      <c r="IG14" s="20" t="s">
        <v>23</v>
      </c>
      <c r="IH14" s="20">
        <v>123.223</v>
      </c>
      <c r="II14" s="20" t="s">
        <v>25</v>
      </c>
    </row>
    <row r="15" spans="1:243" s="19" customFormat="1" ht="25.5">
      <c r="A15" s="27">
        <v>1.02</v>
      </c>
      <c r="B15" s="52" t="s">
        <v>105</v>
      </c>
      <c r="C15" s="29" t="s">
        <v>29</v>
      </c>
      <c r="D15" s="35">
        <v>1</v>
      </c>
      <c r="E15" s="52" t="s">
        <v>64</v>
      </c>
      <c r="F15" s="36"/>
      <c r="G15" s="21"/>
      <c r="H15" s="15"/>
      <c r="I15" s="31" t="s">
        <v>26</v>
      </c>
      <c r="J15" s="16">
        <v>1</v>
      </c>
      <c r="K15" s="17" t="s">
        <v>36</v>
      </c>
      <c r="L15" s="17" t="s">
        <v>6</v>
      </c>
      <c r="M15" s="53"/>
      <c r="N15" s="42"/>
      <c r="O15" s="37"/>
      <c r="P15" s="40"/>
      <c r="Q15" s="37"/>
      <c r="R15" s="37"/>
      <c r="S15" s="40"/>
      <c r="T15" s="40"/>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4">
        <f>M15*G15</f>
        <v>0</v>
      </c>
      <c r="BB15" s="55">
        <f>(BA15*N15/100)+BA15</f>
        <v>0</v>
      </c>
      <c r="BC15" s="32" t="str">
        <f>SpellNumber(L15,BA15)</f>
        <v>INR Zero Only</v>
      </c>
      <c r="IE15" s="20">
        <v>1.01</v>
      </c>
      <c r="IF15" s="20" t="s">
        <v>27</v>
      </c>
      <c r="IG15" s="20" t="s">
        <v>23</v>
      </c>
      <c r="IH15" s="20">
        <v>123.223</v>
      </c>
      <c r="II15" s="20" t="s">
        <v>25</v>
      </c>
    </row>
    <row r="16" spans="1:243" s="19" customFormat="1" ht="25.5">
      <c r="A16" s="27">
        <v>1.03</v>
      </c>
      <c r="B16" s="52" t="s">
        <v>86</v>
      </c>
      <c r="C16" s="29" t="s">
        <v>30</v>
      </c>
      <c r="D16" s="35">
        <v>1</v>
      </c>
      <c r="E16" s="52" t="s">
        <v>64</v>
      </c>
      <c r="F16" s="36"/>
      <c r="G16" s="21"/>
      <c r="H16" s="15"/>
      <c r="I16" s="31" t="s">
        <v>26</v>
      </c>
      <c r="J16" s="16">
        <v>1</v>
      </c>
      <c r="K16" s="17" t="s">
        <v>36</v>
      </c>
      <c r="L16" s="17" t="s">
        <v>6</v>
      </c>
      <c r="M16" s="53"/>
      <c r="N16" s="42"/>
      <c r="O16" s="37"/>
      <c r="P16" s="40"/>
      <c r="Q16" s="37"/>
      <c r="R16" s="37"/>
      <c r="S16" s="40"/>
      <c r="T16" s="40"/>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4">
        <f t="shared" si="0"/>
        <v>0</v>
      </c>
      <c r="BB16" s="55">
        <f t="shared" si="1"/>
        <v>0</v>
      </c>
      <c r="BC16" s="32" t="str">
        <f t="shared" si="2"/>
        <v>INR Zero Only</v>
      </c>
      <c r="IE16" s="20">
        <v>1.01</v>
      </c>
      <c r="IF16" s="20" t="s">
        <v>27</v>
      </c>
      <c r="IG16" s="20" t="s">
        <v>23</v>
      </c>
      <c r="IH16" s="20">
        <v>123.223</v>
      </c>
      <c r="II16" s="20" t="s">
        <v>25</v>
      </c>
    </row>
    <row r="17" spans="1:243" s="19" customFormat="1" ht="25.5">
      <c r="A17" s="27">
        <v>1.04</v>
      </c>
      <c r="B17" s="52" t="s">
        <v>106</v>
      </c>
      <c r="C17" s="29" t="s">
        <v>93</v>
      </c>
      <c r="D17" s="35">
        <v>1</v>
      </c>
      <c r="E17" s="52" t="s">
        <v>64</v>
      </c>
      <c r="F17" s="36"/>
      <c r="G17" s="21"/>
      <c r="H17" s="15"/>
      <c r="I17" s="31" t="s">
        <v>26</v>
      </c>
      <c r="J17" s="16">
        <v>1</v>
      </c>
      <c r="K17" s="17" t="s">
        <v>36</v>
      </c>
      <c r="L17" s="17" t="s">
        <v>6</v>
      </c>
      <c r="M17" s="53"/>
      <c r="N17" s="42"/>
      <c r="O17" s="37"/>
      <c r="P17" s="40"/>
      <c r="Q17" s="37"/>
      <c r="R17" s="37"/>
      <c r="S17" s="40"/>
      <c r="T17" s="40"/>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54">
        <f>M17*G17</f>
        <v>0</v>
      </c>
      <c r="BB17" s="55">
        <f>(BA17*N17/100)+BA17</f>
        <v>0</v>
      </c>
      <c r="BC17" s="32" t="str">
        <f>SpellNumber(L17,BA17)</f>
        <v>INR Zero Only</v>
      </c>
      <c r="IE17" s="20">
        <v>1.01</v>
      </c>
      <c r="IF17" s="20" t="s">
        <v>27</v>
      </c>
      <c r="IG17" s="20" t="s">
        <v>23</v>
      </c>
      <c r="IH17" s="20">
        <v>123.223</v>
      </c>
      <c r="II17" s="20" t="s">
        <v>25</v>
      </c>
    </row>
    <row r="18" spans="1:243" s="19" customFormat="1" ht="25.5">
      <c r="A18" s="27">
        <v>1.05</v>
      </c>
      <c r="B18" s="52" t="s">
        <v>62</v>
      </c>
      <c r="C18" s="29" t="s">
        <v>31</v>
      </c>
      <c r="D18" s="35">
        <v>1</v>
      </c>
      <c r="E18" s="52" t="s">
        <v>64</v>
      </c>
      <c r="F18" s="36"/>
      <c r="G18" s="21"/>
      <c r="H18" s="15"/>
      <c r="I18" s="31" t="s">
        <v>26</v>
      </c>
      <c r="J18" s="16">
        <f>IF(I18="Less(-)",-1,1)</f>
        <v>1</v>
      </c>
      <c r="K18" s="17" t="s">
        <v>36</v>
      </c>
      <c r="L18" s="17" t="s">
        <v>6</v>
      </c>
      <c r="M18" s="53"/>
      <c r="N18" s="42"/>
      <c r="O18" s="37"/>
      <c r="P18" s="40"/>
      <c r="Q18" s="37"/>
      <c r="R18" s="37"/>
      <c r="S18" s="40"/>
      <c r="T18" s="40"/>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4">
        <f t="shared" si="0"/>
        <v>0</v>
      </c>
      <c r="BB18" s="55">
        <f t="shared" si="1"/>
        <v>0</v>
      </c>
      <c r="BC18" s="32" t="str">
        <f t="shared" si="2"/>
        <v>INR Zero Only</v>
      </c>
      <c r="IE18" s="20">
        <v>1.01</v>
      </c>
      <c r="IF18" s="20" t="s">
        <v>27</v>
      </c>
      <c r="IG18" s="20" t="s">
        <v>23</v>
      </c>
      <c r="IH18" s="20">
        <v>123.223</v>
      </c>
      <c r="II18" s="20" t="s">
        <v>25</v>
      </c>
    </row>
    <row r="19" spans="1:243" s="19" customFormat="1" ht="25.5">
      <c r="A19" s="27">
        <v>1.06</v>
      </c>
      <c r="B19" s="52" t="s">
        <v>107</v>
      </c>
      <c r="C19" s="29" t="s">
        <v>94</v>
      </c>
      <c r="D19" s="35">
        <v>1</v>
      </c>
      <c r="E19" s="52" t="s">
        <v>64</v>
      </c>
      <c r="F19" s="36"/>
      <c r="G19" s="21"/>
      <c r="H19" s="15"/>
      <c r="I19" s="31" t="s">
        <v>26</v>
      </c>
      <c r="J19" s="16">
        <f>IF(I19="Less(-)",-1,1)</f>
        <v>1</v>
      </c>
      <c r="K19" s="17" t="s">
        <v>36</v>
      </c>
      <c r="L19" s="17" t="s">
        <v>6</v>
      </c>
      <c r="M19" s="53"/>
      <c r="N19" s="42"/>
      <c r="O19" s="37"/>
      <c r="P19" s="40"/>
      <c r="Q19" s="37"/>
      <c r="R19" s="37"/>
      <c r="S19" s="40"/>
      <c r="T19" s="40"/>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54">
        <f>M19*G19</f>
        <v>0</v>
      </c>
      <c r="BB19" s="55">
        <f>(BA19*N19/100)+BA19</f>
        <v>0</v>
      </c>
      <c r="BC19" s="32" t="str">
        <f>SpellNumber(L19,BA19)</f>
        <v>INR Zero Only</v>
      </c>
      <c r="IE19" s="20">
        <v>1.01</v>
      </c>
      <c r="IF19" s="20" t="s">
        <v>27</v>
      </c>
      <c r="IG19" s="20" t="s">
        <v>23</v>
      </c>
      <c r="IH19" s="20">
        <v>123.223</v>
      </c>
      <c r="II19" s="20" t="s">
        <v>25</v>
      </c>
    </row>
    <row r="20" spans="1:243" s="19" customFormat="1" ht="25.5">
      <c r="A20" s="27">
        <v>1.07</v>
      </c>
      <c r="B20" s="52" t="s">
        <v>90</v>
      </c>
      <c r="C20" s="29" t="s">
        <v>51</v>
      </c>
      <c r="D20" s="35">
        <v>1</v>
      </c>
      <c r="E20" s="52" t="s">
        <v>64</v>
      </c>
      <c r="F20" s="36"/>
      <c r="G20" s="21"/>
      <c r="H20" s="15"/>
      <c r="I20" s="31" t="s">
        <v>26</v>
      </c>
      <c r="J20" s="16"/>
      <c r="K20" s="17" t="s">
        <v>36</v>
      </c>
      <c r="L20" s="17" t="s">
        <v>6</v>
      </c>
      <c r="M20" s="53"/>
      <c r="N20" s="42"/>
      <c r="O20" s="37"/>
      <c r="P20" s="40"/>
      <c r="Q20" s="37"/>
      <c r="R20" s="37"/>
      <c r="S20" s="40"/>
      <c r="T20" s="40"/>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54">
        <f t="shared" si="0"/>
        <v>0</v>
      </c>
      <c r="BB20" s="55">
        <f t="shared" si="1"/>
        <v>0</v>
      </c>
      <c r="BC20" s="32" t="str">
        <f t="shared" si="2"/>
        <v>INR Zero Only</v>
      </c>
      <c r="IE20" s="20"/>
      <c r="IF20" s="20"/>
      <c r="IG20" s="20"/>
      <c r="IH20" s="20"/>
      <c r="II20" s="20"/>
    </row>
    <row r="21" spans="1:243" s="19" customFormat="1" ht="25.5">
      <c r="A21" s="27">
        <v>1.08</v>
      </c>
      <c r="B21" s="52" t="s">
        <v>108</v>
      </c>
      <c r="C21" s="29" t="s">
        <v>95</v>
      </c>
      <c r="D21" s="35">
        <v>1</v>
      </c>
      <c r="E21" s="52" t="s">
        <v>64</v>
      </c>
      <c r="F21" s="36"/>
      <c r="G21" s="21"/>
      <c r="H21" s="15"/>
      <c r="I21" s="31" t="s">
        <v>26</v>
      </c>
      <c r="J21" s="16"/>
      <c r="K21" s="17" t="s">
        <v>36</v>
      </c>
      <c r="L21" s="17" t="s">
        <v>6</v>
      </c>
      <c r="M21" s="53"/>
      <c r="N21" s="42"/>
      <c r="O21" s="37"/>
      <c r="P21" s="40"/>
      <c r="Q21" s="37"/>
      <c r="R21" s="37"/>
      <c r="S21" s="40"/>
      <c r="T21" s="40"/>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54">
        <f>M21*G21</f>
        <v>0</v>
      </c>
      <c r="BB21" s="55">
        <f>(BA21*N21/100)+BA21</f>
        <v>0</v>
      </c>
      <c r="BC21" s="32" t="str">
        <f>SpellNumber(L21,BA21)</f>
        <v>INR Zero Only</v>
      </c>
      <c r="IE21" s="20"/>
      <c r="IF21" s="20"/>
      <c r="IG21" s="20"/>
      <c r="IH21" s="20"/>
      <c r="II21" s="20"/>
    </row>
    <row r="22" spans="1:243" s="19" customFormat="1" ht="25.5">
      <c r="A22" s="27">
        <v>1.09</v>
      </c>
      <c r="B22" s="52" t="s">
        <v>88</v>
      </c>
      <c r="C22" s="29" t="s">
        <v>91</v>
      </c>
      <c r="D22" s="35">
        <v>1</v>
      </c>
      <c r="E22" s="52" t="s">
        <v>64</v>
      </c>
      <c r="F22" s="36"/>
      <c r="G22" s="21"/>
      <c r="H22" s="21"/>
      <c r="I22" s="31" t="s">
        <v>26</v>
      </c>
      <c r="J22" s="16">
        <v>1</v>
      </c>
      <c r="K22" s="17" t="s">
        <v>36</v>
      </c>
      <c r="L22" s="17" t="s">
        <v>6</v>
      </c>
      <c r="M22" s="53"/>
      <c r="N22" s="42"/>
      <c r="O22" s="37"/>
      <c r="P22" s="40"/>
      <c r="Q22" s="37"/>
      <c r="R22" s="37"/>
      <c r="S22" s="40"/>
      <c r="T22" s="40"/>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54">
        <f t="shared" si="0"/>
        <v>0</v>
      </c>
      <c r="BB22" s="55">
        <f t="shared" si="1"/>
        <v>0</v>
      </c>
      <c r="BC22" s="32" t="str">
        <f t="shared" si="2"/>
        <v>INR Zero Only</v>
      </c>
      <c r="IE22" s="20"/>
      <c r="IF22" s="20"/>
      <c r="IG22" s="20"/>
      <c r="IH22" s="20"/>
      <c r="II22" s="20"/>
    </row>
    <row r="23" spans="1:243" s="19" customFormat="1" ht="25.5">
      <c r="A23" s="41">
        <v>1.1</v>
      </c>
      <c r="B23" s="52" t="s">
        <v>109</v>
      </c>
      <c r="C23" s="29" t="s">
        <v>96</v>
      </c>
      <c r="D23" s="35">
        <v>1</v>
      </c>
      <c r="E23" s="52" t="s">
        <v>64</v>
      </c>
      <c r="F23" s="36"/>
      <c r="G23" s="21"/>
      <c r="H23" s="21"/>
      <c r="I23" s="31" t="s">
        <v>26</v>
      </c>
      <c r="J23" s="16">
        <v>1</v>
      </c>
      <c r="K23" s="17" t="s">
        <v>36</v>
      </c>
      <c r="L23" s="17" t="s">
        <v>6</v>
      </c>
      <c r="M23" s="53"/>
      <c r="N23" s="42"/>
      <c r="O23" s="37"/>
      <c r="P23" s="40"/>
      <c r="Q23" s="37"/>
      <c r="R23" s="37"/>
      <c r="S23" s="40"/>
      <c r="T23" s="40"/>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54">
        <f>M23*G23</f>
        <v>0</v>
      </c>
      <c r="BB23" s="55">
        <f>(BA23*N23/100)+BA23</f>
        <v>0</v>
      </c>
      <c r="BC23" s="32" t="str">
        <f>SpellNumber(L23,BA23)</f>
        <v>INR Zero Only</v>
      </c>
      <c r="IE23" s="20"/>
      <c r="IF23" s="20"/>
      <c r="IG23" s="20"/>
      <c r="IH23" s="20"/>
      <c r="II23" s="20"/>
    </row>
    <row r="24" spans="1:243" s="19" customFormat="1" ht="25.5">
      <c r="A24" s="27">
        <v>1.11</v>
      </c>
      <c r="B24" s="52" t="s">
        <v>87</v>
      </c>
      <c r="C24" s="29" t="s">
        <v>55</v>
      </c>
      <c r="D24" s="35">
        <v>1</v>
      </c>
      <c r="E24" s="52" t="s">
        <v>64</v>
      </c>
      <c r="F24" s="36"/>
      <c r="G24" s="21"/>
      <c r="H24" s="21"/>
      <c r="I24" s="31" t="s">
        <v>26</v>
      </c>
      <c r="J24" s="16">
        <v>1</v>
      </c>
      <c r="K24" s="17" t="s">
        <v>36</v>
      </c>
      <c r="L24" s="17" t="s">
        <v>6</v>
      </c>
      <c r="M24" s="53"/>
      <c r="N24" s="42"/>
      <c r="O24" s="37"/>
      <c r="P24" s="40"/>
      <c r="Q24" s="37"/>
      <c r="R24" s="37"/>
      <c r="S24" s="40"/>
      <c r="T24" s="40"/>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54">
        <f t="shared" si="0"/>
        <v>0</v>
      </c>
      <c r="BB24" s="55">
        <f t="shared" si="1"/>
        <v>0</v>
      </c>
      <c r="BC24" s="32" t="str">
        <f t="shared" si="2"/>
        <v>INR Zero Only</v>
      </c>
      <c r="IE24" s="20"/>
      <c r="IF24" s="20"/>
      <c r="IG24" s="20"/>
      <c r="IH24" s="20"/>
      <c r="II24" s="20"/>
    </row>
    <row r="25" spans="1:243" s="19" customFormat="1" ht="25.5">
      <c r="A25" s="27">
        <v>1.12</v>
      </c>
      <c r="B25" s="52" t="s">
        <v>110</v>
      </c>
      <c r="C25" s="29" t="s">
        <v>97</v>
      </c>
      <c r="D25" s="35">
        <v>1</v>
      </c>
      <c r="E25" s="52" t="s">
        <v>64</v>
      </c>
      <c r="F25" s="36"/>
      <c r="G25" s="21"/>
      <c r="H25" s="21"/>
      <c r="I25" s="31" t="s">
        <v>26</v>
      </c>
      <c r="J25" s="16">
        <v>1</v>
      </c>
      <c r="K25" s="17" t="s">
        <v>36</v>
      </c>
      <c r="L25" s="17" t="s">
        <v>6</v>
      </c>
      <c r="M25" s="53"/>
      <c r="N25" s="42"/>
      <c r="O25" s="37"/>
      <c r="P25" s="40"/>
      <c r="Q25" s="37"/>
      <c r="R25" s="37"/>
      <c r="S25" s="40"/>
      <c r="T25" s="40"/>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54">
        <f>M25*G25</f>
        <v>0</v>
      </c>
      <c r="BB25" s="55">
        <f>(BA25*N25/100)+BA25</f>
        <v>0</v>
      </c>
      <c r="BC25" s="32" t="str">
        <f>SpellNumber(L25,BA25)</f>
        <v>INR Zero Only</v>
      </c>
      <c r="IE25" s="20"/>
      <c r="IF25" s="20"/>
      <c r="IG25" s="20"/>
      <c r="IH25" s="20"/>
      <c r="II25" s="20"/>
    </row>
    <row r="26" spans="1:243" s="19" customFormat="1" ht="16.5" customHeight="1">
      <c r="A26" s="27">
        <v>2</v>
      </c>
      <c r="B26" s="28" t="s">
        <v>75</v>
      </c>
      <c r="C26" s="29"/>
      <c r="D26" s="35"/>
      <c r="E26" s="14"/>
      <c r="F26" s="36"/>
      <c r="G26" s="15"/>
      <c r="H26" s="15"/>
      <c r="I26" s="31"/>
      <c r="J26" s="16"/>
      <c r="K26" s="17"/>
      <c r="L26" s="17"/>
      <c r="M26" s="56"/>
      <c r="N26" s="43"/>
      <c r="O26" s="37"/>
      <c r="P26" s="40"/>
      <c r="Q26" s="37"/>
      <c r="R26" s="37"/>
      <c r="S26" s="40"/>
      <c r="T26" s="40"/>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54"/>
      <c r="BB26" s="55"/>
      <c r="BC26" s="32"/>
      <c r="IE26" s="20">
        <v>1.01</v>
      </c>
      <c r="IF26" s="20" t="s">
        <v>27</v>
      </c>
      <c r="IG26" s="20" t="s">
        <v>23</v>
      </c>
      <c r="IH26" s="20">
        <v>123.223</v>
      </c>
      <c r="II26" s="20" t="s">
        <v>25</v>
      </c>
    </row>
    <row r="27" spans="1:243" s="19" customFormat="1" ht="54" customHeight="1">
      <c r="A27" s="27">
        <v>2.01</v>
      </c>
      <c r="B27" s="52" t="s">
        <v>89</v>
      </c>
      <c r="C27" s="29" t="s">
        <v>98</v>
      </c>
      <c r="D27" s="35">
        <v>1</v>
      </c>
      <c r="E27" s="57" t="s">
        <v>57</v>
      </c>
      <c r="F27" s="36"/>
      <c r="G27" s="44">
        <f>(G14+G16+G18+G20+G22+G24)</f>
        <v>0</v>
      </c>
      <c r="H27" s="21"/>
      <c r="I27" s="31" t="s">
        <v>26</v>
      </c>
      <c r="J27" s="16">
        <f aca="true" t="shared" si="3" ref="J27:J36">IF(I27="Less(-)",-1,1)</f>
        <v>1</v>
      </c>
      <c r="K27" s="17" t="s">
        <v>36</v>
      </c>
      <c r="L27" s="17" t="s">
        <v>6</v>
      </c>
      <c r="M27" s="53"/>
      <c r="N27" s="42"/>
      <c r="O27" s="37"/>
      <c r="P27" s="40"/>
      <c r="Q27" s="37"/>
      <c r="R27" s="37"/>
      <c r="S27" s="40"/>
      <c r="T27" s="40"/>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54">
        <f aca="true" t="shared" si="4" ref="BA27:BA40">M27*G27</f>
        <v>0</v>
      </c>
      <c r="BB27" s="55">
        <f aca="true" t="shared" si="5" ref="BB27:BB40">(BA27*N27/100)+BA27</f>
        <v>0</v>
      </c>
      <c r="BC27" s="32" t="str">
        <f aca="true" t="shared" si="6" ref="BC27:BC41">SpellNumber(L27,BA27)</f>
        <v>INR Zero Only</v>
      </c>
      <c r="IE27" s="20">
        <v>1.02</v>
      </c>
      <c r="IF27" s="20" t="s">
        <v>28</v>
      </c>
      <c r="IG27" s="20" t="s">
        <v>29</v>
      </c>
      <c r="IH27" s="20">
        <v>213</v>
      </c>
      <c r="II27" s="20" t="s">
        <v>25</v>
      </c>
    </row>
    <row r="28" spans="1:243" s="19" customFormat="1" ht="25.5">
      <c r="A28" s="27">
        <v>2.02</v>
      </c>
      <c r="B28" s="52" t="s">
        <v>52</v>
      </c>
      <c r="C28" s="29" t="s">
        <v>63</v>
      </c>
      <c r="D28" s="35">
        <v>1</v>
      </c>
      <c r="E28" s="57" t="s">
        <v>58</v>
      </c>
      <c r="F28" s="36"/>
      <c r="G28" s="44">
        <v>4</v>
      </c>
      <c r="H28" s="15"/>
      <c r="I28" s="31" t="s">
        <v>26</v>
      </c>
      <c r="J28" s="16">
        <f t="shared" si="3"/>
        <v>1</v>
      </c>
      <c r="K28" s="17" t="s">
        <v>36</v>
      </c>
      <c r="L28" s="17" t="s">
        <v>6</v>
      </c>
      <c r="M28" s="53"/>
      <c r="N28" s="42"/>
      <c r="O28" s="37"/>
      <c r="P28" s="40"/>
      <c r="Q28" s="37"/>
      <c r="R28" s="37"/>
      <c r="S28" s="40"/>
      <c r="T28" s="40"/>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54">
        <f t="shared" si="4"/>
        <v>0</v>
      </c>
      <c r="BB28" s="55">
        <f t="shared" si="5"/>
        <v>0</v>
      </c>
      <c r="BC28" s="32" t="str">
        <f t="shared" si="6"/>
        <v>INR Zero Only</v>
      </c>
      <c r="IE28" s="20">
        <v>1.01</v>
      </c>
      <c r="IF28" s="20" t="s">
        <v>27</v>
      </c>
      <c r="IG28" s="20" t="s">
        <v>23</v>
      </c>
      <c r="IH28" s="20">
        <v>123.223</v>
      </c>
      <c r="II28" s="20" t="s">
        <v>25</v>
      </c>
    </row>
    <row r="29" spans="1:243" s="19" customFormat="1" ht="15">
      <c r="A29" s="27">
        <v>2.03</v>
      </c>
      <c r="B29" s="52" t="s">
        <v>53</v>
      </c>
      <c r="C29" s="29" t="s">
        <v>99</v>
      </c>
      <c r="D29" s="35">
        <v>1</v>
      </c>
      <c r="E29" s="57" t="s">
        <v>58</v>
      </c>
      <c r="F29" s="36"/>
      <c r="G29" s="44">
        <v>4</v>
      </c>
      <c r="H29" s="21"/>
      <c r="I29" s="31" t="s">
        <v>26</v>
      </c>
      <c r="J29" s="16">
        <f t="shared" si="3"/>
        <v>1</v>
      </c>
      <c r="K29" s="17" t="s">
        <v>36</v>
      </c>
      <c r="L29" s="17" t="s">
        <v>6</v>
      </c>
      <c r="M29" s="53"/>
      <c r="N29" s="42"/>
      <c r="O29" s="37"/>
      <c r="P29" s="40"/>
      <c r="Q29" s="37"/>
      <c r="R29" s="37"/>
      <c r="S29" s="40"/>
      <c r="T29" s="40"/>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54">
        <f t="shared" si="4"/>
        <v>0</v>
      </c>
      <c r="BB29" s="55">
        <f t="shared" si="5"/>
        <v>0</v>
      </c>
      <c r="BC29" s="32" t="str">
        <f t="shared" si="6"/>
        <v>INR Zero Only</v>
      </c>
      <c r="IE29" s="20">
        <v>1.02</v>
      </c>
      <c r="IF29" s="20" t="s">
        <v>28</v>
      </c>
      <c r="IG29" s="20" t="s">
        <v>29</v>
      </c>
      <c r="IH29" s="20">
        <v>213</v>
      </c>
      <c r="II29" s="20" t="s">
        <v>25</v>
      </c>
    </row>
    <row r="30" spans="1:243" s="19" customFormat="1" ht="15">
      <c r="A30" s="27">
        <v>2.04</v>
      </c>
      <c r="B30" s="52" t="s">
        <v>54</v>
      </c>
      <c r="C30" s="29" t="s">
        <v>56</v>
      </c>
      <c r="D30" s="35">
        <v>1</v>
      </c>
      <c r="E30" s="57" t="s">
        <v>58</v>
      </c>
      <c r="F30" s="36"/>
      <c r="G30" s="44">
        <v>4</v>
      </c>
      <c r="H30" s="15"/>
      <c r="I30" s="31" t="s">
        <v>26</v>
      </c>
      <c r="J30" s="16">
        <f t="shared" si="3"/>
        <v>1</v>
      </c>
      <c r="K30" s="17" t="s">
        <v>36</v>
      </c>
      <c r="L30" s="17" t="s">
        <v>6</v>
      </c>
      <c r="M30" s="53"/>
      <c r="N30" s="42"/>
      <c r="O30" s="37"/>
      <c r="P30" s="40"/>
      <c r="Q30" s="37"/>
      <c r="R30" s="37"/>
      <c r="S30" s="40"/>
      <c r="T30" s="40"/>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54">
        <f t="shared" si="4"/>
        <v>0</v>
      </c>
      <c r="BB30" s="55">
        <f t="shared" si="5"/>
        <v>0</v>
      </c>
      <c r="BC30" s="32" t="str">
        <f t="shared" si="6"/>
        <v>INR Zero Only</v>
      </c>
      <c r="IE30" s="20">
        <v>1.01</v>
      </c>
      <c r="IF30" s="20" t="s">
        <v>27</v>
      </c>
      <c r="IG30" s="20" t="s">
        <v>23</v>
      </c>
      <c r="IH30" s="20">
        <v>123.223</v>
      </c>
      <c r="II30" s="20" t="s">
        <v>25</v>
      </c>
    </row>
    <row r="31" spans="1:243" s="19" customFormat="1" ht="17.25" customHeight="1">
      <c r="A31" s="27">
        <v>2.05</v>
      </c>
      <c r="B31" s="52" t="s">
        <v>78</v>
      </c>
      <c r="C31" s="29" t="s">
        <v>100</v>
      </c>
      <c r="D31" s="35">
        <v>1</v>
      </c>
      <c r="E31" s="58" t="s">
        <v>65</v>
      </c>
      <c r="F31" s="36"/>
      <c r="G31" s="44">
        <v>100</v>
      </c>
      <c r="H31" s="15"/>
      <c r="I31" s="31" t="s">
        <v>26</v>
      </c>
      <c r="J31" s="16">
        <f t="shared" si="3"/>
        <v>1</v>
      </c>
      <c r="K31" s="17" t="s">
        <v>36</v>
      </c>
      <c r="L31" s="17" t="s">
        <v>6</v>
      </c>
      <c r="M31" s="53"/>
      <c r="N31" s="42"/>
      <c r="O31" s="37"/>
      <c r="P31" s="40"/>
      <c r="Q31" s="37"/>
      <c r="R31" s="37"/>
      <c r="S31" s="40"/>
      <c r="T31" s="40"/>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54">
        <f t="shared" si="4"/>
        <v>0</v>
      </c>
      <c r="BB31" s="55">
        <f t="shared" si="5"/>
        <v>0</v>
      </c>
      <c r="BC31" s="32" t="str">
        <f t="shared" si="6"/>
        <v>INR Zero Only</v>
      </c>
      <c r="IE31" s="20"/>
      <c r="IF31" s="20"/>
      <c r="IG31" s="20"/>
      <c r="IH31" s="20"/>
      <c r="II31" s="20"/>
    </row>
    <row r="32" spans="1:243" s="19" customFormat="1" ht="17.25" customHeight="1">
      <c r="A32" s="27">
        <v>2.06</v>
      </c>
      <c r="B32" s="52" t="s">
        <v>79</v>
      </c>
      <c r="C32" s="29" t="s">
        <v>68</v>
      </c>
      <c r="D32" s="35">
        <v>1</v>
      </c>
      <c r="E32" s="58" t="s">
        <v>65</v>
      </c>
      <c r="F32" s="36"/>
      <c r="G32" s="44">
        <v>100</v>
      </c>
      <c r="H32" s="15"/>
      <c r="I32" s="31" t="s">
        <v>26</v>
      </c>
      <c r="J32" s="16">
        <f t="shared" si="3"/>
        <v>1</v>
      </c>
      <c r="K32" s="17" t="s">
        <v>36</v>
      </c>
      <c r="L32" s="17" t="s">
        <v>6</v>
      </c>
      <c r="M32" s="53"/>
      <c r="N32" s="42"/>
      <c r="O32" s="37"/>
      <c r="P32" s="40"/>
      <c r="Q32" s="37"/>
      <c r="R32" s="37"/>
      <c r="S32" s="40"/>
      <c r="T32" s="40"/>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54">
        <f t="shared" si="4"/>
        <v>0</v>
      </c>
      <c r="BB32" s="55">
        <f t="shared" si="5"/>
        <v>0</v>
      </c>
      <c r="BC32" s="32" t="str">
        <f t="shared" si="6"/>
        <v>INR Zero Only</v>
      </c>
      <c r="IE32" s="20"/>
      <c r="IF32" s="20"/>
      <c r="IG32" s="20"/>
      <c r="IH32" s="20"/>
      <c r="II32" s="20"/>
    </row>
    <row r="33" spans="1:243" s="19" customFormat="1" ht="17.25" customHeight="1">
      <c r="A33" s="27">
        <v>2.07</v>
      </c>
      <c r="B33" s="52" t="s">
        <v>80</v>
      </c>
      <c r="C33" s="29" t="s">
        <v>101</v>
      </c>
      <c r="D33" s="35">
        <v>1</v>
      </c>
      <c r="E33" s="58" t="s">
        <v>65</v>
      </c>
      <c r="F33" s="36"/>
      <c r="G33" s="44">
        <v>100</v>
      </c>
      <c r="H33" s="15"/>
      <c r="I33" s="31" t="s">
        <v>26</v>
      </c>
      <c r="J33" s="16">
        <f t="shared" si="3"/>
        <v>1</v>
      </c>
      <c r="K33" s="17" t="s">
        <v>36</v>
      </c>
      <c r="L33" s="17" t="s">
        <v>6</v>
      </c>
      <c r="M33" s="53"/>
      <c r="N33" s="42"/>
      <c r="O33" s="37"/>
      <c r="P33" s="40"/>
      <c r="Q33" s="37"/>
      <c r="R33" s="37"/>
      <c r="S33" s="40"/>
      <c r="T33" s="40"/>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54">
        <f t="shared" si="4"/>
        <v>0</v>
      </c>
      <c r="BB33" s="55">
        <f t="shared" si="5"/>
        <v>0</v>
      </c>
      <c r="BC33" s="32" t="str">
        <f t="shared" si="6"/>
        <v>INR Zero Only</v>
      </c>
      <c r="IE33" s="20"/>
      <c r="IF33" s="20"/>
      <c r="IG33" s="20"/>
      <c r="IH33" s="20"/>
      <c r="II33" s="20"/>
    </row>
    <row r="34" spans="1:243" s="19" customFormat="1" ht="17.25" customHeight="1">
      <c r="A34" s="27">
        <v>2.08</v>
      </c>
      <c r="B34" s="52" t="s">
        <v>81</v>
      </c>
      <c r="C34" s="29" t="s">
        <v>69</v>
      </c>
      <c r="D34" s="35">
        <v>1</v>
      </c>
      <c r="E34" s="58" t="s">
        <v>65</v>
      </c>
      <c r="F34" s="36"/>
      <c r="G34" s="44">
        <v>100</v>
      </c>
      <c r="H34" s="15"/>
      <c r="I34" s="31" t="s">
        <v>26</v>
      </c>
      <c r="J34" s="16">
        <f t="shared" si="3"/>
        <v>1</v>
      </c>
      <c r="K34" s="17" t="s">
        <v>36</v>
      </c>
      <c r="L34" s="17" t="s">
        <v>6</v>
      </c>
      <c r="M34" s="53"/>
      <c r="N34" s="42"/>
      <c r="O34" s="37"/>
      <c r="P34" s="40"/>
      <c r="Q34" s="37"/>
      <c r="R34" s="37"/>
      <c r="S34" s="40"/>
      <c r="T34" s="40"/>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54">
        <f t="shared" si="4"/>
        <v>0</v>
      </c>
      <c r="BB34" s="55">
        <f t="shared" si="5"/>
        <v>0</v>
      </c>
      <c r="BC34" s="32" t="str">
        <f t="shared" si="6"/>
        <v>INR Zero Only</v>
      </c>
      <c r="IE34" s="20"/>
      <c r="IF34" s="20"/>
      <c r="IG34" s="20"/>
      <c r="IH34" s="20"/>
      <c r="II34" s="20"/>
    </row>
    <row r="35" spans="1:243" s="19" customFormat="1" ht="17.25" customHeight="1">
      <c r="A35" s="27">
        <v>2.09</v>
      </c>
      <c r="B35" s="52" t="s">
        <v>82</v>
      </c>
      <c r="C35" s="29" t="s">
        <v>102</v>
      </c>
      <c r="D35" s="35">
        <v>1</v>
      </c>
      <c r="E35" s="58" t="s">
        <v>65</v>
      </c>
      <c r="F35" s="36"/>
      <c r="G35" s="44">
        <v>100</v>
      </c>
      <c r="H35" s="15"/>
      <c r="I35" s="31" t="s">
        <v>26</v>
      </c>
      <c r="J35" s="16">
        <f t="shared" si="3"/>
        <v>1</v>
      </c>
      <c r="K35" s="17" t="s">
        <v>36</v>
      </c>
      <c r="L35" s="17" t="s">
        <v>6</v>
      </c>
      <c r="M35" s="53"/>
      <c r="N35" s="42"/>
      <c r="O35" s="37"/>
      <c r="P35" s="40"/>
      <c r="Q35" s="37"/>
      <c r="R35" s="37"/>
      <c r="S35" s="40"/>
      <c r="T35" s="40"/>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54">
        <f t="shared" si="4"/>
        <v>0</v>
      </c>
      <c r="BB35" s="55">
        <f t="shared" si="5"/>
        <v>0</v>
      </c>
      <c r="BC35" s="32" t="str">
        <f t="shared" si="6"/>
        <v>INR Zero Only</v>
      </c>
      <c r="IE35" s="20"/>
      <c r="IF35" s="20"/>
      <c r="IG35" s="20"/>
      <c r="IH35" s="20"/>
      <c r="II35" s="20"/>
    </row>
    <row r="36" spans="1:243" s="19" customFormat="1" ht="17.25" customHeight="1">
      <c r="A36" s="41">
        <v>2.1</v>
      </c>
      <c r="B36" s="52" t="s">
        <v>83</v>
      </c>
      <c r="C36" s="29" t="s">
        <v>70</v>
      </c>
      <c r="D36" s="35">
        <v>1</v>
      </c>
      <c r="E36" s="58" t="s">
        <v>65</v>
      </c>
      <c r="F36" s="36"/>
      <c r="G36" s="44">
        <v>100</v>
      </c>
      <c r="H36" s="15"/>
      <c r="I36" s="31" t="s">
        <v>26</v>
      </c>
      <c r="J36" s="16">
        <f t="shared" si="3"/>
        <v>1</v>
      </c>
      <c r="K36" s="17" t="s">
        <v>36</v>
      </c>
      <c r="L36" s="17" t="s">
        <v>6</v>
      </c>
      <c r="M36" s="53"/>
      <c r="N36" s="42"/>
      <c r="O36" s="37"/>
      <c r="P36" s="40"/>
      <c r="Q36" s="37"/>
      <c r="R36" s="37"/>
      <c r="S36" s="40"/>
      <c r="T36" s="40"/>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54">
        <f t="shared" si="4"/>
        <v>0</v>
      </c>
      <c r="BB36" s="55">
        <f t="shared" si="5"/>
        <v>0</v>
      </c>
      <c r="BC36" s="32" t="str">
        <f t="shared" si="6"/>
        <v>INR Zero Only</v>
      </c>
      <c r="IE36" s="20"/>
      <c r="IF36" s="20"/>
      <c r="IG36" s="20"/>
      <c r="IH36" s="20"/>
      <c r="II36" s="20"/>
    </row>
    <row r="37" spans="1:243" s="19" customFormat="1" ht="20.25" customHeight="1">
      <c r="A37" s="27">
        <v>2.11</v>
      </c>
      <c r="B37" s="52" t="s">
        <v>66</v>
      </c>
      <c r="C37" s="29" t="s">
        <v>103</v>
      </c>
      <c r="D37" s="35">
        <v>1</v>
      </c>
      <c r="E37" s="57" t="s">
        <v>59</v>
      </c>
      <c r="F37" s="36"/>
      <c r="G37" s="44">
        <v>1</v>
      </c>
      <c r="H37" s="15"/>
      <c r="I37" s="31" t="s">
        <v>26</v>
      </c>
      <c r="J37" s="16">
        <v>1</v>
      </c>
      <c r="K37" s="17" t="s">
        <v>36</v>
      </c>
      <c r="L37" s="17" t="s">
        <v>6</v>
      </c>
      <c r="M37" s="53"/>
      <c r="N37" s="42"/>
      <c r="O37" s="37"/>
      <c r="P37" s="40"/>
      <c r="Q37" s="37"/>
      <c r="R37" s="37"/>
      <c r="S37" s="40"/>
      <c r="T37" s="40"/>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54">
        <f>M37*G37</f>
        <v>0</v>
      </c>
      <c r="BB37" s="55">
        <f t="shared" si="5"/>
        <v>0</v>
      </c>
      <c r="BC37" s="32" t="str">
        <f t="shared" si="6"/>
        <v>INR Zero Only</v>
      </c>
      <c r="IE37" s="20"/>
      <c r="IF37" s="20"/>
      <c r="IG37" s="20"/>
      <c r="IH37" s="20"/>
      <c r="II37" s="20"/>
    </row>
    <row r="38" spans="1:243" s="19" customFormat="1" ht="20.25" customHeight="1" thickBot="1">
      <c r="A38" s="27">
        <v>2.12</v>
      </c>
      <c r="B38" s="52" t="s">
        <v>67</v>
      </c>
      <c r="C38" s="29" t="s">
        <v>71</v>
      </c>
      <c r="D38" s="35">
        <v>1</v>
      </c>
      <c r="E38" s="57" t="s">
        <v>59</v>
      </c>
      <c r="F38" s="36"/>
      <c r="G38" s="44">
        <v>1</v>
      </c>
      <c r="H38" s="15"/>
      <c r="I38" s="31" t="s">
        <v>26</v>
      </c>
      <c r="J38" s="16">
        <v>1</v>
      </c>
      <c r="K38" s="17" t="s">
        <v>36</v>
      </c>
      <c r="L38" s="17" t="s">
        <v>6</v>
      </c>
      <c r="M38" s="53"/>
      <c r="N38" s="42"/>
      <c r="O38" s="37"/>
      <c r="P38" s="40"/>
      <c r="Q38" s="37"/>
      <c r="R38" s="37"/>
      <c r="S38" s="40"/>
      <c r="T38" s="40"/>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54">
        <f>M38*G38</f>
        <v>0</v>
      </c>
      <c r="BB38" s="55">
        <f t="shared" si="5"/>
        <v>0</v>
      </c>
      <c r="BC38" s="32" t="str">
        <f t="shared" si="6"/>
        <v>INR Zero Only</v>
      </c>
      <c r="IE38" s="20"/>
      <c r="IF38" s="20"/>
      <c r="IG38" s="20"/>
      <c r="IH38" s="20"/>
      <c r="II38" s="20"/>
    </row>
    <row r="39" spans="1:243" s="19" customFormat="1" ht="20.25" customHeight="1" thickBot="1">
      <c r="A39" s="27">
        <v>2.13</v>
      </c>
      <c r="B39" s="70" t="s">
        <v>72</v>
      </c>
      <c r="C39" s="29" t="s">
        <v>104</v>
      </c>
      <c r="D39" s="35">
        <v>1</v>
      </c>
      <c r="E39" s="57" t="s">
        <v>59</v>
      </c>
      <c r="F39" s="36"/>
      <c r="G39" s="44">
        <v>1</v>
      </c>
      <c r="H39" s="15"/>
      <c r="I39" s="31" t="s">
        <v>26</v>
      </c>
      <c r="J39" s="16">
        <v>1</v>
      </c>
      <c r="K39" s="17" t="s">
        <v>36</v>
      </c>
      <c r="L39" s="17" t="s">
        <v>6</v>
      </c>
      <c r="M39" s="53"/>
      <c r="N39" s="42"/>
      <c r="O39" s="37"/>
      <c r="P39" s="40"/>
      <c r="Q39" s="37"/>
      <c r="R39" s="37"/>
      <c r="S39" s="40"/>
      <c r="T39" s="40"/>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54">
        <f t="shared" si="4"/>
        <v>0</v>
      </c>
      <c r="BB39" s="55">
        <f t="shared" si="5"/>
        <v>0</v>
      </c>
      <c r="BC39" s="32" t="str">
        <f t="shared" si="6"/>
        <v>INR Zero Only</v>
      </c>
      <c r="IE39" s="20"/>
      <c r="IF39" s="20"/>
      <c r="IG39" s="20"/>
      <c r="IH39" s="20"/>
      <c r="II39" s="20"/>
    </row>
    <row r="40" spans="1:243" s="19" customFormat="1" ht="29.25" customHeight="1" thickBot="1">
      <c r="A40" s="27">
        <v>2.14</v>
      </c>
      <c r="B40" s="70" t="s">
        <v>73</v>
      </c>
      <c r="C40" s="29" t="s">
        <v>92</v>
      </c>
      <c r="D40" s="35">
        <v>1</v>
      </c>
      <c r="E40" s="57" t="s">
        <v>59</v>
      </c>
      <c r="F40" s="36"/>
      <c r="G40" s="44">
        <v>1</v>
      </c>
      <c r="H40" s="15"/>
      <c r="I40" s="31" t="s">
        <v>26</v>
      </c>
      <c r="J40" s="16">
        <v>1</v>
      </c>
      <c r="K40" s="17" t="s">
        <v>36</v>
      </c>
      <c r="L40" s="17" t="s">
        <v>6</v>
      </c>
      <c r="M40" s="53"/>
      <c r="N40" s="42"/>
      <c r="O40" s="37"/>
      <c r="P40" s="40"/>
      <c r="Q40" s="37"/>
      <c r="R40" s="37"/>
      <c r="S40" s="40"/>
      <c r="T40" s="40"/>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54">
        <f t="shared" si="4"/>
        <v>0</v>
      </c>
      <c r="BB40" s="55">
        <f t="shared" si="5"/>
        <v>0</v>
      </c>
      <c r="BC40" s="32" t="str">
        <f t="shared" si="6"/>
        <v>INR Zero Only</v>
      </c>
      <c r="IE40" s="20"/>
      <c r="IF40" s="20"/>
      <c r="IG40" s="20"/>
      <c r="IH40" s="20"/>
      <c r="II40" s="20"/>
    </row>
    <row r="41" spans="1:243" s="19" customFormat="1" ht="28.5" customHeight="1">
      <c r="A41" s="33" t="s">
        <v>32</v>
      </c>
      <c r="B41" s="33"/>
      <c r="C41" s="31"/>
      <c r="D41" s="31"/>
      <c r="E41" s="31"/>
      <c r="F41" s="31"/>
      <c r="G41" s="31"/>
      <c r="H41" s="59"/>
      <c r="I41" s="59"/>
      <c r="J41" s="59"/>
      <c r="K41" s="59"/>
      <c r="L41" s="31"/>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39">
        <f>SUM(BA14:BA40)</f>
        <v>0</v>
      </c>
      <c r="BB41" s="39">
        <f>SUM(BB14:BB36)</f>
        <v>0</v>
      </c>
      <c r="BC41" s="32" t="str">
        <f t="shared" si="6"/>
        <v> Zero Only</v>
      </c>
      <c r="IE41" s="20">
        <v>4</v>
      </c>
      <c r="IF41" s="20" t="s">
        <v>28</v>
      </c>
      <c r="IG41" s="20" t="s">
        <v>31</v>
      </c>
      <c r="IH41" s="20">
        <v>10</v>
      </c>
      <c r="II41" s="20" t="s">
        <v>25</v>
      </c>
    </row>
    <row r="42" spans="1:243" s="22" customFormat="1" ht="54.75" customHeight="1" hidden="1">
      <c r="A42" s="33" t="s">
        <v>40</v>
      </c>
      <c r="B42" s="33"/>
      <c r="C42" s="60"/>
      <c r="D42" s="61"/>
      <c r="E42" s="62" t="s">
        <v>33</v>
      </c>
      <c r="F42" s="63"/>
      <c r="G42" s="64"/>
      <c r="H42" s="18"/>
      <c r="I42" s="18"/>
      <c r="J42" s="18"/>
      <c r="K42" s="65"/>
      <c r="L42" s="66"/>
      <c r="M42" s="67" t="s">
        <v>34</v>
      </c>
      <c r="N42" s="18"/>
      <c r="O42" s="16"/>
      <c r="P42" s="16"/>
      <c r="Q42" s="16"/>
      <c r="R42" s="16"/>
      <c r="S42" s="16"/>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68">
        <f>IF(ISBLANK(F42),0,IF(E42="Excess (+)",ROUND(BA41+(BA41*F42),2),IF(E42="Less (-)",ROUND(BA41+(BA41*F42*(-1)),2),0)))</f>
        <v>0</v>
      </c>
      <c r="BB42" s="69">
        <f>ROUND(BA42,0)</f>
        <v>0</v>
      </c>
      <c r="BC42" s="32" t="str">
        <f>SpellNumber(L42,BB42)</f>
        <v> Zero Only</v>
      </c>
      <c r="IE42" s="23"/>
      <c r="IF42" s="23"/>
      <c r="IG42" s="23"/>
      <c r="IH42" s="23"/>
      <c r="II42" s="23"/>
    </row>
    <row r="43" spans="1:243" s="22" customFormat="1" ht="36.75" customHeight="1">
      <c r="A43" s="33" t="s">
        <v>39</v>
      </c>
      <c r="B43" s="33"/>
      <c r="C43" s="72" t="str">
        <f>SpellNumber($E$2,BA41)</f>
        <v>INR Zero Only</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IE43" s="23"/>
      <c r="IF43" s="23"/>
      <c r="IG43" s="23"/>
      <c r="IH43" s="23"/>
      <c r="II43" s="23"/>
    </row>
    <row r="44" spans="3:243" s="11" customFormat="1" ht="15">
      <c r="C44" s="24"/>
      <c r="D44" s="24"/>
      <c r="E44" s="24"/>
      <c r="F44" s="24"/>
      <c r="G44" s="24"/>
      <c r="H44" s="24"/>
      <c r="I44" s="24"/>
      <c r="J44" s="24"/>
      <c r="K44" s="24"/>
      <c r="L44" s="24"/>
      <c r="M44" s="24"/>
      <c r="O44" s="24"/>
      <c r="BA44" s="24"/>
      <c r="BC44" s="24"/>
      <c r="IE44" s="12"/>
      <c r="IF44" s="12"/>
      <c r="IG44" s="12"/>
      <c r="IH44" s="12"/>
      <c r="II44" s="12"/>
    </row>
  </sheetData>
  <sheetProtection password="CEA2" sheet="1" selectLockedCells="1"/>
  <mergeCells count="8">
    <mergeCell ref="A9:BC9"/>
    <mergeCell ref="C43:BC4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list" allowBlank="1" showInputMessage="1" showErrorMessage="1" sqref="L36 L37 L38 L39 L13 L14 L15 L16 L17 L18 L19 L20 L21 L22 L23 L24 L25 L26 L27 L28 L29 L30 L31 L32 L33 L34 L35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list" allowBlank="1" showInputMessage="1" showErrorMessage="1" sqref="K13:K40">
      <formula1>"Partial Conversion, Full Conversion"</formula1>
    </dataValidation>
  </dataValidations>
  <printOptions/>
  <pageMargins left="0.2362204724409449" right="0.15748031496062992" top="0.35433070866141736" bottom="0.2362204724409449" header="0.2362204724409449" footer="0.15748031496062992"/>
  <pageSetup horizontalDpi="600" verticalDpi="600" orientation="landscape" paperSize="9" scale="63"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2021-03-06T05:48:34Z</cp:lastPrinted>
  <dcterms:created xsi:type="dcterms:W3CDTF">2009-01-30T06:42:42Z</dcterms:created>
  <dcterms:modified xsi:type="dcterms:W3CDTF">2021-03-15T12:04:58Z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