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'BoQ1'!$A$1:$BC$49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<sst xmlns="http://schemas.openxmlformats.org/spreadsheetml/2006/main" count="365" uniqueCount="88">
  <si>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</si>
  <si>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</si>
  <si>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</si>
  <si>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</si>
  <si>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</si>
  <si>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</si>
  <si>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</si>
  <si>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</si>
  <si>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</si>
  <si>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</si>
  <si>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</si>
  <si>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</si>
  <si>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</si>
  <si>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</si>
  <si>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</si>
  <si>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</si>
  <si>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</si>
  <si>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</si>
  <si>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</si>
  <si>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</si>
  <si>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</si>
  <si>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</si>
  <si>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</si>
  <si>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</si>
  <si>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</si>
  <si>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</si>
  <si>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</si>
  <si>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</si>
  <si>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</si>
  <si>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</si>
  <si>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</si>
  <si>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</si>
  <si>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</si>
  <si>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</si>
  <si>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</si>
  <si>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</si>
  <si>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</si>
  <si>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</si>
  <si>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</si>
  <si>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</si>
  <si>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</si>
  <si>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</si>
  <si>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</si>
  <si>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Uttarakhand Tourism Development Board (UTDB)</t>
  </si>
  <si>
    <t>Item Description</t>
  </si>
  <si>
    <t xml:space="preserve">Contract No:   </t>
  </si>
  <si>
    <t>Quantity estimated per year</t>
  </si>
  <si>
    <t>Name of Work: Hiring of vehicles for UTDB office</t>
  </si>
  <si>
    <t>per vehicle per day</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</si>
  <si>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</si>
  <si>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(i) For evaluation only Sl. No. 1.01 will be considered. 
(ii) Other line items are for reference for future payments only, as and when provided. 
(iii) All quoted rates should be
including fuel.</t>
  </si>
  <si>
    <t>Month</t>
  </si>
  <si>
    <r>
      <rPr>
        <b/>
        <sz val="11"/>
        <color indexed="8"/>
        <rFont val="Arial"/>
        <family val="2"/>
      </rPr>
      <t xml:space="preserve">Electric Car (Tata Tigor EV)
</t>
    </r>
    <r>
      <rPr>
        <sz val="11"/>
        <color indexed="8"/>
        <rFont val="Arial"/>
        <family val="2"/>
      </rPr>
      <t>Local (Dehradun): on monthly basis</t>
    </r>
  </si>
  <si>
    <r>
      <rPr>
        <b/>
        <sz val="11"/>
        <color indexed="8"/>
        <rFont val="Arial"/>
        <family val="2"/>
      </rPr>
      <t xml:space="preserve">Electric Car (Tata Tigor EV)
</t>
    </r>
    <r>
      <rPr>
        <sz val="11"/>
        <color indexed="8"/>
        <rFont val="Arial"/>
        <family val="2"/>
      </rPr>
      <t>Local (Dehradun): on daily basis</t>
    </r>
  </si>
  <si>
    <r>
      <rPr>
        <b/>
        <sz val="11"/>
        <color indexed="8"/>
        <rFont val="Arial"/>
        <family val="2"/>
      </rPr>
      <t>Electric Car (Tata Tigor EV)</t>
    </r>
    <r>
      <rPr>
        <sz val="11"/>
        <color indexed="8"/>
        <rFont val="Arial"/>
        <family val="2"/>
      </rPr>
      <t xml:space="preserve">
Out station – Per day</t>
    </r>
  </si>
  <si>
    <r>
      <rPr>
        <b/>
        <sz val="11"/>
        <color indexed="8"/>
        <rFont val="Arial"/>
        <family val="2"/>
      </rPr>
      <t xml:space="preserve">Electric Car (Tata Nexon EV)
</t>
    </r>
    <r>
      <rPr>
        <sz val="11"/>
        <color indexed="8"/>
        <rFont val="Arial"/>
        <family val="2"/>
      </rPr>
      <t>Local (Dehradun): on monthly basis</t>
    </r>
  </si>
  <si>
    <r>
      <rPr>
        <b/>
        <sz val="11"/>
        <color indexed="8"/>
        <rFont val="Arial"/>
        <family val="2"/>
      </rPr>
      <t xml:space="preserve">Electric Car (Tata Nexon EV)
</t>
    </r>
    <r>
      <rPr>
        <sz val="11"/>
        <color indexed="8"/>
        <rFont val="Arial"/>
        <family val="2"/>
      </rPr>
      <t>Local (Dehradun): on daily basis</t>
    </r>
  </si>
  <si>
    <r>
      <rPr>
        <b/>
        <sz val="11"/>
        <color indexed="8"/>
        <rFont val="Arial"/>
        <family val="2"/>
      </rPr>
      <t>Electric Car (Tata Nexon EV)</t>
    </r>
    <r>
      <rPr>
        <sz val="11"/>
        <color indexed="8"/>
        <rFont val="Arial"/>
        <family val="2"/>
      </rPr>
      <t xml:space="preserve">
Out station – Per day</t>
    </r>
  </si>
  <si>
    <r>
      <rPr>
        <b/>
        <sz val="11"/>
        <color indexed="8"/>
        <rFont val="Arial"/>
        <family val="2"/>
      </rPr>
      <t xml:space="preserve">Electric Car (Tata Altroz EV)
</t>
    </r>
    <r>
      <rPr>
        <sz val="11"/>
        <color indexed="8"/>
        <rFont val="Arial"/>
        <family val="2"/>
      </rPr>
      <t>Local (Dehradun): on monthly basis</t>
    </r>
  </si>
  <si>
    <r>
      <rPr>
        <b/>
        <sz val="11"/>
        <color indexed="8"/>
        <rFont val="Arial"/>
        <family val="2"/>
      </rPr>
      <t xml:space="preserve">Electric Car (Tata Altroz EV)
</t>
    </r>
    <r>
      <rPr>
        <sz val="11"/>
        <color indexed="8"/>
        <rFont val="Arial"/>
        <family val="2"/>
      </rPr>
      <t>Local (Dehradun): on daily basis</t>
    </r>
  </si>
  <si>
    <r>
      <rPr>
        <b/>
        <sz val="11"/>
        <color indexed="8"/>
        <rFont val="Arial"/>
        <family val="2"/>
      </rPr>
      <t>Electric Car (Tata Altroz EV)</t>
    </r>
    <r>
      <rPr>
        <sz val="11"/>
        <color indexed="8"/>
        <rFont val="Arial"/>
        <family val="2"/>
      </rPr>
      <t xml:space="preserve">
Out station – Per day</t>
    </r>
  </si>
  <si>
    <r>
      <rPr>
        <b/>
        <sz val="11"/>
        <color indexed="8"/>
        <rFont val="Arial"/>
        <family val="2"/>
      </rPr>
      <t xml:space="preserve">Electric Car (MG ZS EV)
</t>
    </r>
    <r>
      <rPr>
        <sz val="11"/>
        <color indexed="8"/>
        <rFont val="Arial"/>
        <family val="2"/>
      </rPr>
      <t>Local (Dehradun): on monthly basis</t>
    </r>
  </si>
  <si>
    <r>
      <rPr>
        <b/>
        <sz val="11"/>
        <color indexed="8"/>
        <rFont val="Arial"/>
        <family val="2"/>
      </rPr>
      <t xml:space="preserve">Electric Car (MG ZS EV)
</t>
    </r>
    <r>
      <rPr>
        <sz val="11"/>
        <color indexed="8"/>
        <rFont val="Arial"/>
        <family val="2"/>
      </rPr>
      <t>Local (Dehradun): on daily basis</t>
    </r>
  </si>
  <si>
    <r>
      <rPr>
        <b/>
        <sz val="11"/>
        <color indexed="8"/>
        <rFont val="Arial"/>
        <family val="2"/>
      </rPr>
      <t>Electric Car (MG ZS EV)</t>
    </r>
    <r>
      <rPr>
        <sz val="11"/>
        <color indexed="8"/>
        <rFont val="Arial"/>
        <family val="2"/>
      </rPr>
      <t xml:space="preserve">
Out station – Per day</t>
    </r>
  </si>
  <si>
    <r>
      <rPr>
        <b/>
        <sz val="11"/>
        <color indexed="8"/>
        <rFont val="Arial"/>
        <family val="2"/>
      </rPr>
      <t xml:space="preserve">Innova
</t>
    </r>
    <r>
      <rPr>
        <sz val="11"/>
        <color indexed="8"/>
        <rFont val="Arial"/>
        <family val="2"/>
      </rPr>
      <t>Local (Dehradun): on monthly basis</t>
    </r>
  </si>
  <si>
    <r>
      <rPr>
        <b/>
        <sz val="11"/>
        <color indexed="8"/>
        <rFont val="Arial"/>
        <family val="2"/>
      </rPr>
      <t xml:space="preserve">Innova
</t>
    </r>
    <r>
      <rPr>
        <sz val="11"/>
        <color indexed="8"/>
        <rFont val="Arial"/>
        <family val="2"/>
      </rPr>
      <t>Local (Dehradun): on daily basis</t>
    </r>
  </si>
  <si>
    <r>
      <rPr>
        <b/>
        <sz val="11"/>
        <color indexed="8"/>
        <rFont val="Arial"/>
        <family val="2"/>
      </rPr>
      <t>Innova</t>
    </r>
    <r>
      <rPr>
        <sz val="11"/>
        <color indexed="8"/>
        <rFont val="Arial"/>
        <family val="2"/>
      </rPr>
      <t xml:space="preserve">
Out station – Per day</t>
    </r>
  </si>
  <si>
    <r>
      <rPr>
        <b/>
        <sz val="11"/>
        <color indexed="8"/>
        <rFont val="Arial"/>
        <family val="2"/>
      </rPr>
      <t xml:space="preserve">Bolero
</t>
    </r>
    <r>
      <rPr>
        <sz val="11"/>
        <color indexed="8"/>
        <rFont val="Arial"/>
        <family val="2"/>
      </rPr>
      <t>Local (Dehradun): on monthly basis</t>
    </r>
  </si>
  <si>
    <r>
      <rPr>
        <b/>
        <sz val="11"/>
        <color indexed="8"/>
        <rFont val="Arial"/>
        <family val="2"/>
      </rPr>
      <t xml:space="preserve">Bolero
</t>
    </r>
    <r>
      <rPr>
        <sz val="11"/>
        <color indexed="8"/>
        <rFont val="Arial"/>
        <family val="2"/>
      </rPr>
      <t>Local (Dehradun): on daily basis</t>
    </r>
  </si>
  <si>
    <r>
      <rPr>
        <b/>
        <sz val="11"/>
        <color indexed="8"/>
        <rFont val="Arial"/>
        <family val="2"/>
      </rPr>
      <t>Bolero</t>
    </r>
    <r>
      <rPr>
        <sz val="11"/>
        <color indexed="8"/>
        <rFont val="Arial"/>
        <family val="2"/>
      </rPr>
      <t xml:space="preserve">
Out station – Per day</t>
    </r>
  </si>
  <si>
    <r>
      <rPr>
        <b/>
        <sz val="11"/>
        <color indexed="8"/>
        <rFont val="Arial"/>
        <family val="2"/>
      </rPr>
      <t xml:space="preserve">Scorpio
</t>
    </r>
    <r>
      <rPr>
        <sz val="11"/>
        <color indexed="8"/>
        <rFont val="Arial"/>
        <family val="2"/>
      </rPr>
      <t>Local (Dehradun): on monthly basis</t>
    </r>
  </si>
  <si>
    <r>
      <rPr>
        <b/>
        <sz val="11"/>
        <color indexed="8"/>
        <rFont val="Arial"/>
        <family val="2"/>
      </rPr>
      <t xml:space="preserve">Scorpio
</t>
    </r>
    <r>
      <rPr>
        <sz val="11"/>
        <color indexed="8"/>
        <rFont val="Arial"/>
        <family val="2"/>
      </rPr>
      <t>Local (Dehradun): on daily basis</t>
    </r>
  </si>
  <si>
    <r>
      <rPr>
        <b/>
        <sz val="11"/>
        <color indexed="8"/>
        <rFont val="Arial"/>
        <family val="2"/>
      </rPr>
      <t>Scorpio</t>
    </r>
    <r>
      <rPr>
        <sz val="11"/>
        <color indexed="8"/>
        <rFont val="Arial"/>
        <family val="2"/>
      </rPr>
      <t xml:space="preserve">
Out station – Per day</t>
    </r>
  </si>
  <si>
    <r>
      <t xml:space="preserve">Tempo-Traveller 12 Seater
</t>
    </r>
    <r>
      <rPr>
        <sz val="11"/>
        <color indexed="8"/>
        <rFont val="Arial"/>
        <family val="2"/>
      </rPr>
      <t>Local (Dehradun): on monthly basis</t>
    </r>
  </si>
  <si>
    <r>
      <t xml:space="preserve">Tempo-Traveller 12 Seater
</t>
    </r>
    <r>
      <rPr>
        <sz val="11"/>
        <color indexed="8"/>
        <rFont val="Arial"/>
        <family val="2"/>
      </rPr>
      <t>Local (Dehradun): on daily basis</t>
    </r>
  </si>
  <si>
    <r>
      <t xml:space="preserve">Tempo-Traveller 12 Seater
</t>
    </r>
    <r>
      <rPr>
        <sz val="11"/>
        <color indexed="8"/>
        <rFont val="Arial"/>
        <family val="2"/>
      </rPr>
      <t>Outstation - Per day</t>
    </r>
  </si>
  <si>
    <r>
      <t xml:space="preserve">Utility vehicles based on Bolero, Tata 407, Chassis
</t>
    </r>
    <r>
      <rPr>
        <sz val="11"/>
        <color indexed="8"/>
        <rFont val="Arial"/>
        <family val="2"/>
      </rPr>
      <t>Local (Dehradun): on monthly basis</t>
    </r>
  </si>
  <si>
    <r>
      <t xml:space="preserve">Utility vehicles based on Bolero, Tata 407, Chassis
</t>
    </r>
    <r>
      <rPr>
        <sz val="11"/>
        <color indexed="8"/>
        <rFont val="Arial"/>
        <family val="2"/>
      </rPr>
      <t>Local (Dehradun): on daily basis</t>
    </r>
  </si>
  <si>
    <r>
      <t xml:space="preserve">Utility vehicles based on Bolero, Tata 407, Chassis
</t>
    </r>
    <r>
      <rPr>
        <sz val="11"/>
        <color indexed="8"/>
        <rFont val="Arial"/>
        <family val="2"/>
      </rPr>
      <t>Outstation - Per day</t>
    </r>
  </si>
  <si>
    <t>AMOUNT 
In Words</t>
  </si>
  <si>
    <r>
      <t xml:space="preserve">BASIC RATE In </t>
    </r>
    <r>
      <rPr>
        <b/>
        <sz val="11"/>
        <color indexed="10"/>
        <rFont val="Arial"/>
        <family val="2"/>
      </rPr>
      <t>Figures</t>
    </r>
    <r>
      <rPr>
        <b/>
        <sz val="11"/>
        <rFont val="Arial"/>
        <family val="2"/>
      </rPr>
      <t xml:space="preserve"> (Excluding GST)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</si>
  <si>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TOTAL AMOUNT  Without GST in
</t>
    </r>
    <r>
      <rPr>
        <b/>
        <sz val="11"/>
        <color indexed="10"/>
        <rFont val="Arial"/>
        <family val="2"/>
      </rPr>
      <t>Rs.      P</t>
    </r>
  </si>
  <si>
    <r>
      <t xml:space="preserve">Amaze, Ascent, Zest, Etios, Swift Desire
</t>
    </r>
    <r>
      <rPr>
        <sz val="11"/>
        <color indexed="8"/>
        <rFont val="Arial"/>
        <family val="2"/>
      </rPr>
      <t>Local (Dehradun): on monthly basis
(For 1 Year)</t>
    </r>
  </si>
  <si>
    <r>
      <t xml:space="preserve">Amaze, Ascent, Zest, Etios, Swift Desire
</t>
    </r>
    <r>
      <rPr>
        <sz val="11"/>
        <color indexed="8"/>
        <rFont val="Arial"/>
        <family val="2"/>
      </rPr>
      <t>Local (Dehradun): on daily basis</t>
    </r>
  </si>
  <si>
    <r>
      <rPr>
        <b/>
        <sz val="11"/>
        <color indexed="8"/>
        <rFont val="Arial"/>
        <family val="2"/>
      </rPr>
      <t>Amaze, Ascent, Zest, Etios, Swift Desire</t>
    </r>
    <r>
      <rPr>
        <sz val="11"/>
        <color indexed="8"/>
        <rFont val="Arial"/>
        <family val="2"/>
      </rPr>
      <t xml:space="preserve">
Out station – Per day</t>
    </r>
  </si>
  <si>
    <r>
      <t xml:space="preserve">Ciaz
</t>
    </r>
    <r>
      <rPr>
        <sz val="11"/>
        <color indexed="8"/>
        <rFont val="Arial"/>
        <family val="2"/>
      </rPr>
      <t>Local (Dehradun): on monthly basis</t>
    </r>
  </si>
  <si>
    <r>
      <t xml:space="preserve">Ciaz
</t>
    </r>
    <r>
      <rPr>
        <sz val="11"/>
        <color indexed="8"/>
        <rFont val="Arial"/>
        <family val="2"/>
      </rPr>
      <t>Local (Dehradun): on daily basis</t>
    </r>
  </si>
  <si>
    <r>
      <rPr>
        <b/>
        <sz val="11"/>
        <color indexed="8"/>
        <rFont val="Arial"/>
        <family val="2"/>
      </rPr>
      <t>Ciaz</t>
    </r>
    <r>
      <rPr>
        <sz val="11"/>
        <color indexed="8"/>
        <rFont val="Arial"/>
        <family val="2"/>
      </rPr>
      <t xml:space="preserve">
Out station – Per day</t>
    </r>
  </si>
</sst>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_(* #,##0.000_);_(* \(#,##0.000\);_(* &quot;-&quot;??_);_(@_)"/>
    <numFmt numFmtId="187" formatCode="_(* #,##0.0_);_(* \(#,##0.0\);_(* &quot;-&quot;??_);_(@_)"/>
    <numFmt numFmtId="188" formatCode="_(* #,##0_);_(* \(#,##0\);_(* &quot;-&quot;??_);_(@_)"/>
    <numFmt numFmtId="189" formatCode="&quot;Yes&quot;;&quot;Yes&quot;;&quot;No&quot;"/>
    <numFmt numFmtId="190" formatCode="&quot;True&quot;;&quot;True&quot;;&quot;False&quot;"/>
    <numFmt numFmtId="191" formatCode="&quot;On&quot;;&quot;On&quot;;&quot;Off&quot;"/>
    <numFmt numFmtId="192" formatCode="[$€-2]\ #,##0.00_);[Red]\([$€-2]\ #,##0.00\)"/>
    <numFmt numFmtId="193" formatCode="[$-4009]dd\ mmmm\ yyyy"/>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sz val="12"/>
      <color theme="1"/>
      <name val="Times New Roman"/>
      <family val="1"/>
    </font>
    <font>
      <sz val="11"/>
      <color theme="1"/>
      <name val="Arial"/>
      <family val="2"/>
    </font>
    <font>
      <b/>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8" fontId="68" fillId="0" borderId="16" xfId="58" applyNumberFormat="1" applyFont="1" applyFill="1" applyBorder="1" applyAlignment="1">
      <alignment horizontal="right" vertical="top"/>
      <protection/>
    </xf>
    <xf numFmtId="178"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4" fillId="0" borderId="11" xfId="58" applyNumberFormat="1" applyFont="1" applyFill="1" applyBorder="1" applyAlignment="1">
      <alignment horizontal="center" vertical="top" wrapText="1"/>
      <protection/>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2" fontId="2" fillId="0" borderId="18" xfId="58" applyNumberFormat="1" applyFont="1" applyFill="1" applyBorder="1" applyAlignment="1">
      <alignment horizontal="center" vertical="center"/>
      <protection/>
    </xf>
    <xf numFmtId="0" fontId="70" fillId="0" borderId="13" xfId="58"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71" fillId="0" borderId="0" xfId="0" applyFont="1" applyAlignment="1">
      <alignment horizontal="left" vertical="center" indent="5"/>
    </xf>
    <xf numFmtId="0" fontId="3" fillId="0" borderId="13" xfId="42" applyNumberFormat="1" applyFont="1" applyFill="1" applyBorder="1" applyAlignment="1">
      <alignment horizontal="center" vertical="center"/>
    </xf>
    <xf numFmtId="0" fontId="15" fillId="0" borderId="13" xfId="58" applyNumberFormat="1" applyFont="1" applyFill="1" applyBorder="1" applyAlignment="1">
      <alignment horizontal="left" vertical="center" wrapText="1"/>
      <protection/>
    </xf>
    <xf numFmtId="0" fontId="2" fillId="0" borderId="13" xfId="58" applyNumberFormat="1" applyFont="1" applyFill="1" applyBorder="1" applyAlignment="1">
      <alignment horizontal="center" vertical="center"/>
      <protection/>
    </xf>
    <xf numFmtId="0" fontId="72" fillId="0" borderId="13" xfId="58" applyNumberFormat="1" applyFont="1" applyFill="1" applyBorder="1" applyAlignment="1">
      <alignment horizontal="center" vertical="center"/>
      <protection/>
    </xf>
    <xf numFmtId="0" fontId="73" fillId="0" borderId="13" xfId="58" applyNumberFormat="1" applyFont="1" applyFill="1" applyBorder="1" applyAlignment="1">
      <alignment horizontal="left" vertical="center" wrapText="1"/>
      <protection/>
    </xf>
    <xf numFmtId="0" fontId="72" fillId="0" borderId="13" xfId="58" applyNumberFormat="1" applyFont="1" applyFill="1" applyBorder="1" applyAlignment="1">
      <alignment horizontal="left" vertical="center" wrapText="1"/>
      <protection/>
    </xf>
    <xf numFmtId="2" fontId="72" fillId="0" borderId="13" xfId="58" applyNumberFormat="1" applyFont="1" applyFill="1" applyBorder="1" applyAlignment="1">
      <alignment horizontal="center" vertical="center"/>
      <protection/>
    </xf>
    <xf numFmtId="0" fontId="72" fillId="0" borderId="13" xfId="42" applyNumberFormat="1" applyFont="1" applyFill="1" applyBorder="1" applyAlignment="1">
      <alignment horizontal="center" vertical="center"/>
    </xf>
    <xf numFmtId="0" fontId="16" fillId="0" borderId="13" xfId="58"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0"/>
  <sheetViews>
    <sheetView showGridLines="0" zoomScale="85" zoomScaleNormal="85" zoomScalePageLayoutView="0" workbookViewId="0" topLeftCell="A14">
      <selection activeCell="M22" sqref="M22"/>
    </sheetView>
  </sheetViews>
  <sheetFormatPr defaultColWidth="9.140625" defaultRowHeight="15"/>
  <cols>
    <col min="1" max="1" width="16.7109375" style="40" customWidth="1"/>
    <col min="2" max="2" width="36.8515625" style="40" customWidth="1"/>
    <col min="3" max="3" width="11.7109375" style="40" hidden="1" customWidth="1"/>
    <col min="4" max="4" width="14.57421875" style="40" customWidth="1"/>
    <col min="5" max="5" width="11.28125" style="40" customWidth="1"/>
    <col min="6" max="6" width="14.421875" style="40" hidden="1" customWidth="1"/>
    <col min="7" max="7" width="14.140625" style="40" hidden="1" customWidth="1"/>
    <col min="8" max="9" width="12.140625" style="40" hidden="1" customWidth="1"/>
    <col min="10" max="10" width="9.00390625" style="40" hidden="1" customWidth="1"/>
    <col min="11" max="11" width="19.57421875" style="40" hidden="1" customWidth="1"/>
    <col min="12" max="12" width="14.28125" style="40" hidden="1" customWidth="1"/>
    <col min="13" max="13" width="19.00390625" style="40" customWidth="1"/>
    <col min="14" max="14" width="15.28125" style="41" hidden="1" customWidth="1"/>
    <col min="15" max="15" width="14.28125" style="40" hidden="1" customWidth="1"/>
    <col min="16" max="16" width="17.28125" style="40" hidden="1" customWidth="1"/>
    <col min="17" max="17" width="18.421875" style="40" hidden="1" customWidth="1"/>
    <col min="18" max="18" width="17.421875" style="40" hidden="1" customWidth="1"/>
    <col min="19" max="19" width="14.7109375" style="40" hidden="1" customWidth="1"/>
    <col min="20" max="20" width="14.8515625" style="40" hidden="1" customWidth="1"/>
    <col min="21" max="21" width="16.421875" style="40" hidden="1" customWidth="1"/>
    <col min="22" max="22" width="13.00390625" style="40" hidden="1" customWidth="1"/>
    <col min="23" max="51" width="9.140625" style="40" hidden="1" customWidth="1"/>
    <col min="52" max="52" width="10.28125" style="40" hidden="1" customWidth="1"/>
    <col min="53" max="53" width="20.28125" style="40" customWidth="1"/>
    <col min="54" max="54" width="18.421875" style="40" hidden="1" customWidth="1"/>
    <col min="55" max="55" width="43.57421875" style="40" customWidth="1"/>
    <col min="56" max="238" width="9.140625" style="40" customWidth="1"/>
    <col min="239" max="243" width="9.140625" style="42" customWidth="1"/>
    <col min="244" max="16384" width="9.140625" style="40" customWidth="1"/>
  </cols>
  <sheetData>
    <row r="1" spans="1:243" s="1" customFormat="1" ht="25.5" customHeight="1">
      <c r="A1" s="79"/>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46" t="s">
        <v>5</v>
      </c>
      <c r="D2" s="46" t="s">
        <v>6</v>
      </c>
      <c r="E2" s="4" t="s">
        <v>7</v>
      </c>
      <c r="J2" s="5"/>
      <c r="K2" s="5"/>
      <c r="L2" s="5"/>
      <c r="O2" s="2"/>
      <c r="P2" s="2"/>
      <c r="Q2" s="3"/>
    </row>
    <row r="3" spans="1:243" s="1" customFormat="1" ht="30" customHeight="1" hidden="1">
      <c r="A3" s="1" t="s">
        <v>8</v>
      </c>
      <c r="C3" s="1" t="s">
        <v>9</v>
      </c>
      <c r="IE3" s="3"/>
      <c r="IF3" s="3"/>
      <c r="IG3" s="3"/>
      <c r="IH3" s="3"/>
      <c r="II3" s="3"/>
    </row>
    <row r="4" spans="1:243" s="6" customFormat="1" ht="29.25" customHeight="1">
      <c r="A4" s="80" t="s">
        <v>43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26.25" customHeight="1">
      <c r="A5" s="80" t="s">
        <v>47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26.25" customHeight="1">
      <c r="A6" s="80" t="s">
        <v>45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2.25" customHeight="1">
      <c r="A8" s="8" t="s">
        <v>41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54.75" customHeight="1">
      <c r="A9" s="73" t="s">
        <v>49</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88.5" customHeight="1">
      <c r="A11" s="13" t="s">
        <v>0</v>
      </c>
      <c r="B11" s="13" t="s">
        <v>44</v>
      </c>
      <c r="C11" s="13" t="s">
        <v>1</v>
      </c>
      <c r="D11" s="13" t="s">
        <v>46</v>
      </c>
      <c r="E11" s="13" t="s">
        <v>17</v>
      </c>
      <c r="F11" s="13" t="s">
        <v>42</v>
      </c>
      <c r="G11" s="13"/>
      <c r="H11" s="13"/>
      <c r="I11" s="13" t="s">
        <v>18</v>
      </c>
      <c r="J11" s="13" t="s">
        <v>19</v>
      </c>
      <c r="K11" s="13" t="s">
        <v>20</v>
      </c>
      <c r="L11" s="13" t="s">
        <v>21</v>
      </c>
      <c r="M11" s="16" t="s">
        <v>80</v>
      </c>
      <c r="N11" s="13" t="s">
        <v>22</v>
      </c>
      <c r="O11" s="13" t="s">
        <v>23</v>
      </c>
      <c r="P11" s="13" t="s">
        <v>24</v>
      </c>
      <c r="Q11" s="13" t="s">
        <v>25</v>
      </c>
      <c r="R11" s="13"/>
      <c r="S11" s="13"/>
      <c r="T11" s="13" t="s">
        <v>26</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48" t="s">
        <v>81</v>
      </c>
      <c r="BB11" s="17" t="s">
        <v>29</v>
      </c>
      <c r="BC11" s="17" t="s">
        <v>79</v>
      </c>
      <c r="IE11" s="15"/>
      <c r="IF11" s="15"/>
      <c r="IG11" s="15"/>
      <c r="IH11" s="15"/>
      <c r="II11" s="15"/>
    </row>
    <row r="12" spans="1:243" s="14" customFormat="1" ht="13.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144" customHeight="1">
      <c r="A13" s="66">
        <v>1</v>
      </c>
      <c r="B13" s="65" t="s">
        <v>50</v>
      </c>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E13" s="21">
        <v>1.01</v>
      </c>
      <c r="IF13" s="21" t="s">
        <v>33</v>
      </c>
      <c r="IG13" s="21" t="s">
        <v>30</v>
      </c>
      <c r="IH13" s="21">
        <v>123.223</v>
      </c>
      <c r="II13" s="21" t="s">
        <v>31</v>
      </c>
    </row>
    <row r="14" spans="1:243" s="20" customFormat="1" ht="60" customHeight="1">
      <c r="A14" s="67">
        <v>1.01</v>
      </c>
      <c r="B14" s="68" t="s">
        <v>82</v>
      </c>
      <c r="C14" s="61"/>
      <c r="D14" s="71">
        <v>5</v>
      </c>
      <c r="E14" s="62" t="s">
        <v>51</v>
      </c>
      <c r="F14" s="54"/>
      <c r="G14" s="55"/>
      <c r="H14" s="56"/>
      <c r="I14" s="57" t="s">
        <v>32</v>
      </c>
      <c r="J14" s="52">
        <f aca="true" t="shared" si="0" ref="J14:J34">IF(I14="Less(-)",-1,1)</f>
        <v>1</v>
      </c>
      <c r="K14" s="55" t="s">
        <v>38</v>
      </c>
      <c r="L14" s="55" t="s">
        <v>7</v>
      </c>
      <c r="M14" s="58"/>
      <c r="N14" s="59"/>
      <c r="O14" s="59"/>
      <c r="P14" s="49"/>
      <c r="Q14" s="59"/>
      <c r="R14" s="59"/>
      <c r="S14" s="50"/>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f aca="true" t="shared" si="1" ref="AY14:AY19">BA14*18%</f>
        <v>0</v>
      </c>
      <c r="AZ14" s="51"/>
      <c r="BA14" s="60">
        <f>D14*12*M14</f>
        <v>0</v>
      </c>
      <c r="BB14" s="60">
        <f aca="true" t="shared" si="2" ref="BB14:BB19">BA14+AY14</f>
        <v>0</v>
      </c>
      <c r="BC14" s="53" t="str">
        <f aca="true" t="shared" si="3" ref="BC14:BC43">SpellNumber(L14,BA14)</f>
        <v>INR Zero Only</v>
      </c>
      <c r="IE14" s="21">
        <v>1.01</v>
      </c>
      <c r="IF14" s="21" t="s">
        <v>33</v>
      </c>
      <c r="IG14" s="21" t="s">
        <v>30</v>
      </c>
      <c r="IH14" s="21">
        <v>123.223</v>
      </c>
      <c r="II14" s="21" t="s">
        <v>31</v>
      </c>
    </row>
    <row r="15" spans="1:243" s="20" customFormat="1" ht="45.75" customHeight="1">
      <c r="A15" s="67">
        <v>1.02</v>
      </c>
      <c r="B15" s="68" t="s">
        <v>83</v>
      </c>
      <c r="C15" s="61"/>
      <c r="D15" s="64">
        <v>1</v>
      </c>
      <c r="E15" s="62" t="s">
        <v>48</v>
      </c>
      <c r="F15" s="54"/>
      <c r="G15" s="55"/>
      <c r="H15" s="56"/>
      <c r="I15" s="57" t="s">
        <v>32</v>
      </c>
      <c r="J15" s="52">
        <f t="shared" si="0"/>
        <v>1</v>
      </c>
      <c r="K15" s="55" t="s">
        <v>38</v>
      </c>
      <c r="L15" s="55" t="s">
        <v>7</v>
      </c>
      <c r="M15" s="58"/>
      <c r="N15" s="59"/>
      <c r="O15" s="59"/>
      <c r="P15" s="49"/>
      <c r="Q15" s="59"/>
      <c r="R15" s="59"/>
      <c r="S15" s="50"/>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f t="shared" si="1"/>
        <v>0</v>
      </c>
      <c r="AZ15" s="51"/>
      <c r="BA15" s="60">
        <f>M15*D15</f>
        <v>0</v>
      </c>
      <c r="BB15" s="60">
        <f t="shared" si="2"/>
        <v>0</v>
      </c>
      <c r="BC15" s="53" t="str">
        <f t="shared" si="3"/>
        <v>INR Zero Only</v>
      </c>
      <c r="IE15" s="21">
        <v>1.01</v>
      </c>
      <c r="IF15" s="21" t="s">
        <v>33</v>
      </c>
      <c r="IG15" s="21" t="s">
        <v>30</v>
      </c>
      <c r="IH15" s="21">
        <v>123.223</v>
      </c>
      <c r="II15" s="21" t="s">
        <v>31</v>
      </c>
    </row>
    <row r="16" spans="1:243" s="20" customFormat="1" ht="45.75" customHeight="1">
      <c r="A16" s="67">
        <v>1.03</v>
      </c>
      <c r="B16" s="72" t="s">
        <v>84</v>
      </c>
      <c r="C16" s="61"/>
      <c r="D16" s="64">
        <v>1</v>
      </c>
      <c r="E16" s="62" t="s">
        <v>48</v>
      </c>
      <c r="F16" s="54"/>
      <c r="G16" s="55"/>
      <c r="H16" s="56"/>
      <c r="I16" s="57" t="s">
        <v>32</v>
      </c>
      <c r="J16" s="52">
        <f t="shared" si="0"/>
        <v>1</v>
      </c>
      <c r="K16" s="55" t="s">
        <v>38</v>
      </c>
      <c r="L16" s="55" t="s">
        <v>7</v>
      </c>
      <c r="M16" s="58"/>
      <c r="N16" s="59"/>
      <c r="O16" s="59"/>
      <c r="P16" s="49"/>
      <c r="Q16" s="59"/>
      <c r="R16" s="59"/>
      <c r="S16" s="50"/>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f t="shared" si="1"/>
        <v>0</v>
      </c>
      <c r="AZ16" s="51"/>
      <c r="BA16" s="60">
        <f aca="true" t="shared" si="4" ref="BA16:BA46">M16*D16</f>
        <v>0</v>
      </c>
      <c r="BB16" s="60">
        <f t="shared" si="2"/>
        <v>0</v>
      </c>
      <c r="BC16" s="53" t="str">
        <f t="shared" si="3"/>
        <v>INR Zero Only</v>
      </c>
      <c r="IE16" s="21">
        <v>1.01</v>
      </c>
      <c r="IF16" s="21" t="s">
        <v>33</v>
      </c>
      <c r="IG16" s="21" t="s">
        <v>30</v>
      </c>
      <c r="IH16" s="21">
        <v>123.223</v>
      </c>
      <c r="II16" s="21" t="s">
        <v>31</v>
      </c>
    </row>
    <row r="17" spans="1:243" s="20" customFormat="1" ht="45.75" customHeight="1">
      <c r="A17" s="67">
        <v>1.04</v>
      </c>
      <c r="B17" s="68" t="s">
        <v>85</v>
      </c>
      <c r="C17" s="61"/>
      <c r="D17" s="71">
        <v>1</v>
      </c>
      <c r="E17" s="62" t="s">
        <v>51</v>
      </c>
      <c r="F17" s="54"/>
      <c r="G17" s="55"/>
      <c r="H17" s="56"/>
      <c r="I17" s="57" t="s">
        <v>32</v>
      </c>
      <c r="J17" s="52">
        <f>IF(I17="Less(-)",-1,1)</f>
        <v>1</v>
      </c>
      <c r="K17" s="55" t="s">
        <v>38</v>
      </c>
      <c r="L17" s="55" t="s">
        <v>7</v>
      </c>
      <c r="M17" s="58"/>
      <c r="N17" s="59"/>
      <c r="O17" s="59"/>
      <c r="P17" s="49"/>
      <c r="Q17" s="59"/>
      <c r="R17" s="59"/>
      <c r="S17" s="50"/>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f t="shared" si="1"/>
        <v>0</v>
      </c>
      <c r="AZ17" s="51"/>
      <c r="BA17" s="60">
        <f t="shared" si="4"/>
        <v>0</v>
      </c>
      <c r="BB17" s="60">
        <f t="shared" si="2"/>
        <v>0</v>
      </c>
      <c r="BC17" s="53" t="str">
        <f>SpellNumber(L17,BA17)</f>
        <v>INR Zero Only</v>
      </c>
      <c r="IE17" s="21">
        <v>1.01</v>
      </c>
      <c r="IF17" s="21" t="s">
        <v>33</v>
      </c>
      <c r="IG17" s="21" t="s">
        <v>30</v>
      </c>
      <c r="IH17" s="21">
        <v>123.223</v>
      </c>
      <c r="II17" s="21" t="s">
        <v>31</v>
      </c>
    </row>
    <row r="18" spans="1:243" s="20" customFormat="1" ht="45.75" customHeight="1">
      <c r="A18" s="67">
        <v>1.05</v>
      </c>
      <c r="B18" s="68" t="s">
        <v>86</v>
      </c>
      <c r="C18" s="61"/>
      <c r="D18" s="64">
        <v>1</v>
      </c>
      <c r="E18" s="62" t="s">
        <v>48</v>
      </c>
      <c r="F18" s="54"/>
      <c r="G18" s="55"/>
      <c r="H18" s="56"/>
      <c r="I18" s="57" t="s">
        <v>32</v>
      </c>
      <c r="J18" s="52">
        <f>IF(I18="Less(-)",-1,1)</f>
        <v>1</v>
      </c>
      <c r="K18" s="55" t="s">
        <v>38</v>
      </c>
      <c r="L18" s="55" t="s">
        <v>7</v>
      </c>
      <c r="M18" s="58"/>
      <c r="N18" s="59"/>
      <c r="O18" s="59"/>
      <c r="P18" s="49"/>
      <c r="Q18" s="59"/>
      <c r="R18" s="59"/>
      <c r="S18" s="50"/>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f t="shared" si="1"/>
        <v>0</v>
      </c>
      <c r="AZ18" s="51"/>
      <c r="BA18" s="60">
        <f t="shared" si="4"/>
        <v>0</v>
      </c>
      <c r="BB18" s="60">
        <f t="shared" si="2"/>
        <v>0</v>
      </c>
      <c r="BC18" s="53" t="str">
        <f>SpellNumber(L18,BA18)</f>
        <v>INR Zero Only</v>
      </c>
      <c r="IE18" s="21">
        <v>1.01</v>
      </c>
      <c r="IF18" s="21" t="s">
        <v>33</v>
      </c>
      <c r="IG18" s="21" t="s">
        <v>30</v>
      </c>
      <c r="IH18" s="21">
        <v>123.223</v>
      </c>
      <c r="II18" s="21" t="s">
        <v>31</v>
      </c>
    </row>
    <row r="19" spans="1:243" s="20" customFormat="1" ht="45.75" customHeight="1">
      <c r="A19" s="67">
        <v>1.06</v>
      </c>
      <c r="B19" s="72" t="s">
        <v>87</v>
      </c>
      <c r="C19" s="61"/>
      <c r="D19" s="64">
        <v>1</v>
      </c>
      <c r="E19" s="62" t="s">
        <v>48</v>
      </c>
      <c r="F19" s="54"/>
      <c r="G19" s="55"/>
      <c r="H19" s="56"/>
      <c r="I19" s="57" t="s">
        <v>32</v>
      </c>
      <c r="J19" s="52">
        <f>IF(I19="Less(-)",-1,1)</f>
        <v>1</v>
      </c>
      <c r="K19" s="55" t="s">
        <v>38</v>
      </c>
      <c r="L19" s="55" t="s">
        <v>7</v>
      </c>
      <c r="M19" s="58"/>
      <c r="N19" s="59"/>
      <c r="O19" s="59"/>
      <c r="P19" s="49"/>
      <c r="Q19" s="59"/>
      <c r="R19" s="59"/>
      <c r="S19" s="50"/>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f t="shared" si="1"/>
        <v>0</v>
      </c>
      <c r="AZ19" s="51"/>
      <c r="BA19" s="60">
        <f t="shared" si="4"/>
        <v>0</v>
      </c>
      <c r="BB19" s="60">
        <f t="shared" si="2"/>
        <v>0</v>
      </c>
      <c r="BC19" s="53" t="str">
        <f>SpellNumber(L19,BA19)</f>
        <v>INR Zero Only</v>
      </c>
      <c r="IE19" s="21">
        <v>1.01</v>
      </c>
      <c r="IF19" s="21" t="s">
        <v>33</v>
      </c>
      <c r="IG19" s="21" t="s">
        <v>30</v>
      </c>
      <c r="IH19" s="21">
        <v>123.223</v>
      </c>
      <c r="II19" s="21" t="s">
        <v>31</v>
      </c>
    </row>
    <row r="20" spans="1:243" s="20" customFormat="1" ht="42" customHeight="1">
      <c r="A20" s="67">
        <v>1.07</v>
      </c>
      <c r="B20" s="69" t="s">
        <v>52</v>
      </c>
      <c r="C20" s="61"/>
      <c r="D20" s="64">
        <v>1</v>
      </c>
      <c r="E20" s="62" t="s">
        <v>51</v>
      </c>
      <c r="F20" s="54"/>
      <c r="G20" s="55"/>
      <c r="H20" s="56"/>
      <c r="I20" s="57" t="s">
        <v>32</v>
      </c>
      <c r="J20" s="52">
        <f t="shared" si="0"/>
        <v>1</v>
      </c>
      <c r="K20" s="55" t="s">
        <v>38</v>
      </c>
      <c r="L20" s="55" t="s">
        <v>7</v>
      </c>
      <c r="M20" s="58"/>
      <c r="N20" s="59"/>
      <c r="O20" s="59"/>
      <c r="P20" s="49"/>
      <c r="Q20" s="59"/>
      <c r="R20" s="59"/>
      <c r="S20" s="50"/>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f aca="true" t="shared" si="5" ref="AY20:AY31">BA20*18%</f>
        <v>0</v>
      </c>
      <c r="AZ20" s="51"/>
      <c r="BA20" s="60">
        <f t="shared" si="4"/>
        <v>0</v>
      </c>
      <c r="BB20" s="60">
        <f aca="true" t="shared" si="6" ref="BB20:BB31">BA20+AY20</f>
        <v>0</v>
      </c>
      <c r="BC20" s="53" t="str">
        <f aca="true" t="shared" si="7" ref="BC20:BC31">SpellNumber(L20,BA20)</f>
        <v>INR Zero Only</v>
      </c>
      <c r="IE20" s="21">
        <v>1.01</v>
      </c>
      <c r="IF20" s="21" t="s">
        <v>33</v>
      </c>
      <c r="IG20" s="21" t="s">
        <v>30</v>
      </c>
      <c r="IH20" s="21">
        <v>123.223</v>
      </c>
      <c r="II20" s="21" t="s">
        <v>31</v>
      </c>
    </row>
    <row r="21" spans="1:243" s="20" customFormat="1" ht="42" customHeight="1">
      <c r="A21" s="67">
        <v>1.08</v>
      </c>
      <c r="B21" s="69" t="s">
        <v>53</v>
      </c>
      <c r="C21" s="61"/>
      <c r="D21" s="64">
        <v>1</v>
      </c>
      <c r="E21" s="62" t="s">
        <v>48</v>
      </c>
      <c r="F21" s="54"/>
      <c r="G21" s="55"/>
      <c r="H21" s="56"/>
      <c r="I21" s="57" t="s">
        <v>32</v>
      </c>
      <c r="J21" s="52">
        <f t="shared" si="0"/>
        <v>1</v>
      </c>
      <c r="K21" s="55" t="s">
        <v>38</v>
      </c>
      <c r="L21" s="55" t="s">
        <v>7</v>
      </c>
      <c r="M21" s="58"/>
      <c r="N21" s="59"/>
      <c r="O21" s="59"/>
      <c r="P21" s="49"/>
      <c r="Q21" s="59"/>
      <c r="R21" s="59"/>
      <c r="S21" s="50"/>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f t="shared" si="5"/>
        <v>0</v>
      </c>
      <c r="AZ21" s="51"/>
      <c r="BA21" s="60">
        <f t="shared" si="4"/>
        <v>0</v>
      </c>
      <c r="BB21" s="60">
        <f t="shared" si="6"/>
        <v>0</v>
      </c>
      <c r="BC21" s="53" t="str">
        <f t="shared" si="7"/>
        <v>INR Zero Only</v>
      </c>
      <c r="IE21" s="21">
        <v>1.01</v>
      </c>
      <c r="IF21" s="21" t="s">
        <v>33</v>
      </c>
      <c r="IG21" s="21" t="s">
        <v>30</v>
      </c>
      <c r="IH21" s="21">
        <v>123.223</v>
      </c>
      <c r="II21" s="21" t="s">
        <v>31</v>
      </c>
    </row>
    <row r="22" spans="1:243" s="20" customFormat="1" ht="42" customHeight="1">
      <c r="A22" s="67">
        <v>1.09</v>
      </c>
      <c r="B22" s="69" t="s">
        <v>54</v>
      </c>
      <c r="C22" s="61"/>
      <c r="D22" s="64">
        <v>1</v>
      </c>
      <c r="E22" s="62" t="s">
        <v>48</v>
      </c>
      <c r="F22" s="54"/>
      <c r="G22" s="55"/>
      <c r="H22" s="56"/>
      <c r="I22" s="57" t="s">
        <v>32</v>
      </c>
      <c r="J22" s="52">
        <f t="shared" si="0"/>
        <v>1</v>
      </c>
      <c r="K22" s="55" t="s">
        <v>38</v>
      </c>
      <c r="L22" s="55" t="s">
        <v>7</v>
      </c>
      <c r="M22" s="58"/>
      <c r="N22" s="59"/>
      <c r="O22" s="59"/>
      <c r="P22" s="49"/>
      <c r="Q22" s="59"/>
      <c r="R22" s="59"/>
      <c r="S22" s="50"/>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f t="shared" si="5"/>
        <v>0</v>
      </c>
      <c r="AZ22" s="51"/>
      <c r="BA22" s="60">
        <f t="shared" si="4"/>
        <v>0</v>
      </c>
      <c r="BB22" s="60">
        <f t="shared" si="6"/>
        <v>0</v>
      </c>
      <c r="BC22" s="53" t="str">
        <f t="shared" si="7"/>
        <v>INR Zero Only</v>
      </c>
      <c r="IE22" s="21">
        <v>1.01</v>
      </c>
      <c r="IF22" s="21" t="s">
        <v>33</v>
      </c>
      <c r="IG22" s="21" t="s">
        <v>30</v>
      </c>
      <c r="IH22" s="21">
        <v>123.223</v>
      </c>
      <c r="II22" s="21" t="s">
        <v>31</v>
      </c>
    </row>
    <row r="23" spans="1:243" s="20" customFormat="1" ht="42" customHeight="1">
      <c r="A23" s="70">
        <v>1.1</v>
      </c>
      <c r="B23" s="69" t="s">
        <v>55</v>
      </c>
      <c r="C23" s="61"/>
      <c r="D23" s="64">
        <v>1</v>
      </c>
      <c r="E23" s="62" t="s">
        <v>51</v>
      </c>
      <c r="F23" s="54"/>
      <c r="G23" s="55"/>
      <c r="H23" s="56"/>
      <c r="I23" s="57" t="s">
        <v>32</v>
      </c>
      <c r="J23" s="52">
        <f t="shared" si="0"/>
        <v>1</v>
      </c>
      <c r="K23" s="55" t="s">
        <v>38</v>
      </c>
      <c r="L23" s="55" t="s">
        <v>7</v>
      </c>
      <c r="M23" s="58"/>
      <c r="N23" s="59"/>
      <c r="O23" s="59"/>
      <c r="P23" s="49"/>
      <c r="Q23" s="59"/>
      <c r="R23" s="59"/>
      <c r="S23" s="50"/>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f t="shared" si="5"/>
        <v>0</v>
      </c>
      <c r="AZ23" s="51"/>
      <c r="BA23" s="60">
        <f t="shared" si="4"/>
        <v>0</v>
      </c>
      <c r="BB23" s="60">
        <f t="shared" si="6"/>
        <v>0</v>
      </c>
      <c r="BC23" s="53" t="str">
        <f t="shared" si="7"/>
        <v>INR Zero Only</v>
      </c>
      <c r="IE23" s="21">
        <v>1.01</v>
      </c>
      <c r="IF23" s="21" t="s">
        <v>33</v>
      </c>
      <c r="IG23" s="21" t="s">
        <v>30</v>
      </c>
      <c r="IH23" s="21">
        <v>123.223</v>
      </c>
      <c r="II23" s="21" t="s">
        <v>31</v>
      </c>
    </row>
    <row r="24" spans="1:243" s="20" customFormat="1" ht="42" customHeight="1">
      <c r="A24" s="67">
        <v>1.11</v>
      </c>
      <c r="B24" s="69" t="s">
        <v>56</v>
      </c>
      <c r="C24" s="61"/>
      <c r="D24" s="64">
        <v>1</v>
      </c>
      <c r="E24" s="62" t="s">
        <v>48</v>
      </c>
      <c r="F24" s="54"/>
      <c r="G24" s="55"/>
      <c r="H24" s="56"/>
      <c r="I24" s="57" t="s">
        <v>32</v>
      </c>
      <c r="J24" s="52">
        <f t="shared" si="0"/>
        <v>1</v>
      </c>
      <c r="K24" s="55" t="s">
        <v>38</v>
      </c>
      <c r="L24" s="55" t="s">
        <v>7</v>
      </c>
      <c r="M24" s="58"/>
      <c r="N24" s="59"/>
      <c r="O24" s="59"/>
      <c r="P24" s="49"/>
      <c r="Q24" s="59"/>
      <c r="R24" s="59"/>
      <c r="S24" s="50"/>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f t="shared" si="5"/>
        <v>0</v>
      </c>
      <c r="AZ24" s="51"/>
      <c r="BA24" s="60">
        <f t="shared" si="4"/>
        <v>0</v>
      </c>
      <c r="BB24" s="60">
        <f t="shared" si="6"/>
        <v>0</v>
      </c>
      <c r="BC24" s="53" t="str">
        <f t="shared" si="7"/>
        <v>INR Zero Only</v>
      </c>
      <c r="IE24" s="21">
        <v>1.01</v>
      </c>
      <c r="IF24" s="21" t="s">
        <v>33</v>
      </c>
      <c r="IG24" s="21" t="s">
        <v>30</v>
      </c>
      <c r="IH24" s="21">
        <v>123.223</v>
      </c>
      <c r="II24" s="21" t="s">
        <v>31</v>
      </c>
    </row>
    <row r="25" spans="1:243" s="20" customFormat="1" ht="42" customHeight="1">
      <c r="A25" s="67">
        <v>1.12</v>
      </c>
      <c r="B25" s="69" t="s">
        <v>57</v>
      </c>
      <c r="C25" s="61"/>
      <c r="D25" s="64">
        <v>1</v>
      </c>
      <c r="E25" s="62" t="s">
        <v>48</v>
      </c>
      <c r="F25" s="54"/>
      <c r="G25" s="55"/>
      <c r="H25" s="56"/>
      <c r="I25" s="57" t="s">
        <v>32</v>
      </c>
      <c r="J25" s="52">
        <f t="shared" si="0"/>
        <v>1</v>
      </c>
      <c r="K25" s="55" t="s">
        <v>38</v>
      </c>
      <c r="L25" s="55" t="s">
        <v>7</v>
      </c>
      <c r="M25" s="58"/>
      <c r="N25" s="59"/>
      <c r="O25" s="59"/>
      <c r="P25" s="49"/>
      <c r="Q25" s="59"/>
      <c r="R25" s="59"/>
      <c r="S25" s="50"/>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f t="shared" si="5"/>
        <v>0</v>
      </c>
      <c r="AZ25" s="51"/>
      <c r="BA25" s="60">
        <f t="shared" si="4"/>
        <v>0</v>
      </c>
      <c r="BB25" s="60">
        <f t="shared" si="6"/>
        <v>0</v>
      </c>
      <c r="BC25" s="53" t="str">
        <f t="shared" si="7"/>
        <v>INR Zero Only</v>
      </c>
      <c r="IE25" s="21">
        <v>1.01</v>
      </c>
      <c r="IF25" s="21" t="s">
        <v>33</v>
      </c>
      <c r="IG25" s="21" t="s">
        <v>30</v>
      </c>
      <c r="IH25" s="21">
        <v>123.223</v>
      </c>
      <c r="II25" s="21" t="s">
        <v>31</v>
      </c>
    </row>
    <row r="26" spans="1:243" s="20" customFormat="1" ht="42" customHeight="1">
      <c r="A26" s="67">
        <v>1.13</v>
      </c>
      <c r="B26" s="69" t="s">
        <v>58</v>
      </c>
      <c r="C26" s="61"/>
      <c r="D26" s="64">
        <v>1</v>
      </c>
      <c r="E26" s="62" t="s">
        <v>51</v>
      </c>
      <c r="F26" s="54"/>
      <c r="G26" s="55"/>
      <c r="H26" s="56"/>
      <c r="I26" s="57" t="s">
        <v>32</v>
      </c>
      <c r="J26" s="52">
        <f t="shared" si="0"/>
        <v>1</v>
      </c>
      <c r="K26" s="55" t="s">
        <v>38</v>
      </c>
      <c r="L26" s="55" t="s">
        <v>7</v>
      </c>
      <c r="M26" s="58"/>
      <c r="N26" s="59"/>
      <c r="O26" s="59"/>
      <c r="P26" s="49"/>
      <c r="Q26" s="59"/>
      <c r="R26" s="59"/>
      <c r="S26" s="50"/>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f t="shared" si="5"/>
        <v>0</v>
      </c>
      <c r="AZ26" s="51"/>
      <c r="BA26" s="60">
        <f t="shared" si="4"/>
        <v>0</v>
      </c>
      <c r="BB26" s="60">
        <f t="shared" si="6"/>
        <v>0</v>
      </c>
      <c r="BC26" s="53" t="str">
        <f t="shared" si="7"/>
        <v>INR Zero Only</v>
      </c>
      <c r="IE26" s="21">
        <v>1.01</v>
      </c>
      <c r="IF26" s="21" t="s">
        <v>33</v>
      </c>
      <c r="IG26" s="21" t="s">
        <v>30</v>
      </c>
      <c r="IH26" s="21">
        <v>123.223</v>
      </c>
      <c r="II26" s="21" t="s">
        <v>31</v>
      </c>
    </row>
    <row r="27" spans="1:243" s="20" customFormat="1" ht="42" customHeight="1">
      <c r="A27" s="67">
        <v>1.14</v>
      </c>
      <c r="B27" s="69" t="s">
        <v>59</v>
      </c>
      <c r="C27" s="61"/>
      <c r="D27" s="64">
        <v>1</v>
      </c>
      <c r="E27" s="62" t="s">
        <v>48</v>
      </c>
      <c r="F27" s="54"/>
      <c r="G27" s="55"/>
      <c r="H27" s="56"/>
      <c r="I27" s="57" t="s">
        <v>32</v>
      </c>
      <c r="J27" s="52">
        <f t="shared" si="0"/>
        <v>1</v>
      </c>
      <c r="K27" s="55" t="s">
        <v>38</v>
      </c>
      <c r="L27" s="55" t="s">
        <v>7</v>
      </c>
      <c r="M27" s="58"/>
      <c r="N27" s="59"/>
      <c r="O27" s="59"/>
      <c r="P27" s="49"/>
      <c r="Q27" s="59"/>
      <c r="R27" s="59"/>
      <c r="S27" s="50"/>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f t="shared" si="5"/>
        <v>0</v>
      </c>
      <c r="AZ27" s="51"/>
      <c r="BA27" s="60">
        <f t="shared" si="4"/>
        <v>0</v>
      </c>
      <c r="BB27" s="60">
        <f t="shared" si="6"/>
        <v>0</v>
      </c>
      <c r="BC27" s="53" t="str">
        <f t="shared" si="7"/>
        <v>INR Zero Only</v>
      </c>
      <c r="IE27" s="21">
        <v>1.01</v>
      </c>
      <c r="IF27" s="21" t="s">
        <v>33</v>
      </c>
      <c r="IG27" s="21" t="s">
        <v>30</v>
      </c>
      <c r="IH27" s="21">
        <v>123.223</v>
      </c>
      <c r="II27" s="21" t="s">
        <v>31</v>
      </c>
    </row>
    <row r="28" spans="1:243" s="20" customFormat="1" ht="42" customHeight="1">
      <c r="A28" s="67">
        <v>1.15</v>
      </c>
      <c r="B28" s="69" t="s">
        <v>60</v>
      </c>
      <c r="C28" s="61"/>
      <c r="D28" s="64">
        <v>1</v>
      </c>
      <c r="E28" s="62" t="s">
        <v>48</v>
      </c>
      <c r="F28" s="54"/>
      <c r="G28" s="55"/>
      <c r="H28" s="56"/>
      <c r="I28" s="57" t="s">
        <v>32</v>
      </c>
      <c r="J28" s="52">
        <f t="shared" si="0"/>
        <v>1</v>
      </c>
      <c r="K28" s="55" t="s">
        <v>38</v>
      </c>
      <c r="L28" s="55" t="s">
        <v>7</v>
      </c>
      <c r="M28" s="58"/>
      <c r="N28" s="59"/>
      <c r="O28" s="59"/>
      <c r="P28" s="49"/>
      <c r="Q28" s="59"/>
      <c r="R28" s="59"/>
      <c r="S28" s="50"/>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f t="shared" si="5"/>
        <v>0</v>
      </c>
      <c r="AZ28" s="51"/>
      <c r="BA28" s="60">
        <f t="shared" si="4"/>
        <v>0</v>
      </c>
      <c r="BB28" s="60">
        <f t="shared" si="6"/>
        <v>0</v>
      </c>
      <c r="BC28" s="53" t="str">
        <f t="shared" si="7"/>
        <v>INR Zero Only</v>
      </c>
      <c r="IE28" s="21">
        <v>1.01</v>
      </c>
      <c r="IF28" s="21" t="s">
        <v>33</v>
      </c>
      <c r="IG28" s="21" t="s">
        <v>30</v>
      </c>
      <c r="IH28" s="21">
        <v>123.223</v>
      </c>
      <c r="II28" s="21" t="s">
        <v>31</v>
      </c>
    </row>
    <row r="29" spans="1:243" s="20" customFormat="1" ht="42" customHeight="1">
      <c r="A29" s="67">
        <v>1.16</v>
      </c>
      <c r="B29" s="69" t="s">
        <v>61</v>
      </c>
      <c r="C29" s="61"/>
      <c r="D29" s="64">
        <v>1</v>
      </c>
      <c r="E29" s="62" t="s">
        <v>51</v>
      </c>
      <c r="F29" s="54"/>
      <c r="G29" s="55"/>
      <c r="H29" s="56"/>
      <c r="I29" s="57" t="s">
        <v>32</v>
      </c>
      <c r="J29" s="52">
        <f t="shared" si="0"/>
        <v>1</v>
      </c>
      <c r="K29" s="55" t="s">
        <v>38</v>
      </c>
      <c r="L29" s="55" t="s">
        <v>7</v>
      </c>
      <c r="M29" s="58"/>
      <c r="N29" s="59"/>
      <c r="O29" s="59"/>
      <c r="P29" s="49"/>
      <c r="Q29" s="59"/>
      <c r="R29" s="59"/>
      <c r="S29" s="50"/>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f t="shared" si="5"/>
        <v>0</v>
      </c>
      <c r="AZ29" s="51"/>
      <c r="BA29" s="60">
        <f t="shared" si="4"/>
        <v>0</v>
      </c>
      <c r="BB29" s="60">
        <f t="shared" si="6"/>
        <v>0</v>
      </c>
      <c r="BC29" s="53" t="str">
        <f t="shared" si="7"/>
        <v>INR Zero Only</v>
      </c>
      <c r="IE29" s="21">
        <v>1.01</v>
      </c>
      <c r="IF29" s="21" t="s">
        <v>33</v>
      </c>
      <c r="IG29" s="21" t="s">
        <v>30</v>
      </c>
      <c r="IH29" s="21">
        <v>123.223</v>
      </c>
      <c r="II29" s="21" t="s">
        <v>31</v>
      </c>
    </row>
    <row r="30" spans="1:243" s="20" customFormat="1" ht="42" customHeight="1">
      <c r="A30" s="67">
        <v>1.17</v>
      </c>
      <c r="B30" s="69" t="s">
        <v>62</v>
      </c>
      <c r="C30" s="61"/>
      <c r="D30" s="64">
        <v>1</v>
      </c>
      <c r="E30" s="62" t="s">
        <v>48</v>
      </c>
      <c r="F30" s="54"/>
      <c r="G30" s="55"/>
      <c r="H30" s="56"/>
      <c r="I30" s="57" t="s">
        <v>32</v>
      </c>
      <c r="J30" s="52">
        <f t="shared" si="0"/>
        <v>1</v>
      </c>
      <c r="K30" s="55" t="s">
        <v>38</v>
      </c>
      <c r="L30" s="55" t="s">
        <v>7</v>
      </c>
      <c r="M30" s="58"/>
      <c r="N30" s="59"/>
      <c r="O30" s="59"/>
      <c r="P30" s="49"/>
      <c r="Q30" s="59"/>
      <c r="R30" s="59"/>
      <c r="S30" s="50"/>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f t="shared" si="5"/>
        <v>0</v>
      </c>
      <c r="AZ30" s="51"/>
      <c r="BA30" s="60">
        <f t="shared" si="4"/>
        <v>0</v>
      </c>
      <c r="BB30" s="60">
        <f t="shared" si="6"/>
        <v>0</v>
      </c>
      <c r="BC30" s="53" t="str">
        <f t="shared" si="7"/>
        <v>INR Zero Only</v>
      </c>
      <c r="IE30" s="21">
        <v>1.01</v>
      </c>
      <c r="IF30" s="21" t="s">
        <v>33</v>
      </c>
      <c r="IG30" s="21" t="s">
        <v>30</v>
      </c>
      <c r="IH30" s="21">
        <v>123.223</v>
      </c>
      <c r="II30" s="21" t="s">
        <v>31</v>
      </c>
    </row>
    <row r="31" spans="1:243" s="20" customFormat="1" ht="42" customHeight="1">
      <c r="A31" s="67">
        <v>1.18</v>
      </c>
      <c r="B31" s="69" t="s">
        <v>63</v>
      </c>
      <c r="C31" s="61"/>
      <c r="D31" s="64">
        <v>1</v>
      </c>
      <c r="E31" s="62" t="s">
        <v>48</v>
      </c>
      <c r="F31" s="54"/>
      <c r="G31" s="55"/>
      <c r="H31" s="56"/>
      <c r="I31" s="57" t="s">
        <v>32</v>
      </c>
      <c r="J31" s="52">
        <f t="shared" si="0"/>
        <v>1</v>
      </c>
      <c r="K31" s="55" t="s">
        <v>38</v>
      </c>
      <c r="L31" s="55" t="s">
        <v>7</v>
      </c>
      <c r="M31" s="58"/>
      <c r="N31" s="59"/>
      <c r="O31" s="59"/>
      <c r="P31" s="49"/>
      <c r="Q31" s="59"/>
      <c r="R31" s="59"/>
      <c r="S31" s="50"/>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f t="shared" si="5"/>
        <v>0</v>
      </c>
      <c r="AZ31" s="51"/>
      <c r="BA31" s="60">
        <f t="shared" si="4"/>
        <v>0</v>
      </c>
      <c r="BB31" s="60">
        <f t="shared" si="6"/>
        <v>0</v>
      </c>
      <c r="BC31" s="53" t="str">
        <f t="shared" si="7"/>
        <v>INR Zero Only</v>
      </c>
      <c r="IE31" s="21">
        <v>1.01</v>
      </c>
      <c r="IF31" s="21" t="s">
        <v>33</v>
      </c>
      <c r="IG31" s="21" t="s">
        <v>30</v>
      </c>
      <c r="IH31" s="21">
        <v>123.223</v>
      </c>
      <c r="II31" s="21" t="s">
        <v>31</v>
      </c>
    </row>
    <row r="32" spans="1:243" s="20" customFormat="1" ht="42" customHeight="1">
      <c r="A32" s="67">
        <v>1.19</v>
      </c>
      <c r="B32" s="69" t="s">
        <v>64</v>
      </c>
      <c r="C32" s="61"/>
      <c r="D32" s="64">
        <v>1</v>
      </c>
      <c r="E32" s="62" t="s">
        <v>51</v>
      </c>
      <c r="F32" s="54"/>
      <c r="G32" s="55"/>
      <c r="H32" s="56"/>
      <c r="I32" s="57" t="s">
        <v>32</v>
      </c>
      <c r="J32" s="52">
        <f t="shared" si="0"/>
        <v>1</v>
      </c>
      <c r="K32" s="55" t="s">
        <v>38</v>
      </c>
      <c r="L32" s="55" t="s">
        <v>7</v>
      </c>
      <c r="M32" s="58"/>
      <c r="N32" s="59"/>
      <c r="O32" s="59"/>
      <c r="P32" s="49"/>
      <c r="Q32" s="59"/>
      <c r="R32" s="59"/>
      <c r="S32" s="50"/>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f aca="true" t="shared" si="8" ref="AY32:AY40">BA32*18%</f>
        <v>0</v>
      </c>
      <c r="AZ32" s="51"/>
      <c r="BA32" s="60">
        <f t="shared" si="4"/>
        <v>0</v>
      </c>
      <c r="BB32" s="60">
        <f aca="true" t="shared" si="9" ref="BB32:BB40">BA32+AY32</f>
        <v>0</v>
      </c>
      <c r="BC32" s="53" t="str">
        <f t="shared" si="3"/>
        <v>INR Zero Only</v>
      </c>
      <c r="IE32" s="21">
        <v>1.01</v>
      </c>
      <c r="IF32" s="21" t="s">
        <v>33</v>
      </c>
      <c r="IG32" s="21" t="s">
        <v>30</v>
      </c>
      <c r="IH32" s="21">
        <v>123.223</v>
      </c>
      <c r="II32" s="21" t="s">
        <v>31</v>
      </c>
    </row>
    <row r="33" spans="1:243" s="20" customFormat="1" ht="42" customHeight="1">
      <c r="A33" s="70">
        <v>1.2</v>
      </c>
      <c r="B33" s="69" t="s">
        <v>65</v>
      </c>
      <c r="C33" s="61"/>
      <c r="D33" s="64">
        <v>1</v>
      </c>
      <c r="E33" s="62" t="s">
        <v>48</v>
      </c>
      <c r="F33" s="54"/>
      <c r="G33" s="55"/>
      <c r="H33" s="56"/>
      <c r="I33" s="57" t="s">
        <v>32</v>
      </c>
      <c r="J33" s="52">
        <f t="shared" si="0"/>
        <v>1</v>
      </c>
      <c r="K33" s="55" t="s">
        <v>38</v>
      </c>
      <c r="L33" s="55" t="s">
        <v>7</v>
      </c>
      <c r="M33" s="58"/>
      <c r="N33" s="59"/>
      <c r="O33" s="59"/>
      <c r="P33" s="49"/>
      <c r="Q33" s="59"/>
      <c r="R33" s="59"/>
      <c r="S33" s="50"/>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f t="shared" si="8"/>
        <v>0</v>
      </c>
      <c r="AZ33" s="51"/>
      <c r="BA33" s="60">
        <f t="shared" si="4"/>
        <v>0</v>
      </c>
      <c r="BB33" s="60">
        <f t="shared" si="9"/>
        <v>0</v>
      </c>
      <c r="BC33" s="53" t="str">
        <f t="shared" si="3"/>
        <v>INR Zero Only</v>
      </c>
      <c r="IE33" s="21">
        <v>1.01</v>
      </c>
      <c r="IF33" s="21" t="s">
        <v>33</v>
      </c>
      <c r="IG33" s="21" t="s">
        <v>30</v>
      </c>
      <c r="IH33" s="21">
        <v>123.223</v>
      </c>
      <c r="II33" s="21" t="s">
        <v>31</v>
      </c>
    </row>
    <row r="34" spans="1:243" s="20" customFormat="1" ht="42" customHeight="1">
      <c r="A34" s="67">
        <v>1.21</v>
      </c>
      <c r="B34" s="69" t="s">
        <v>66</v>
      </c>
      <c r="C34" s="61"/>
      <c r="D34" s="64">
        <v>1</v>
      </c>
      <c r="E34" s="62" t="s">
        <v>48</v>
      </c>
      <c r="F34" s="54"/>
      <c r="G34" s="55"/>
      <c r="H34" s="56"/>
      <c r="I34" s="57" t="s">
        <v>32</v>
      </c>
      <c r="J34" s="52">
        <f t="shared" si="0"/>
        <v>1</v>
      </c>
      <c r="K34" s="55" t="s">
        <v>38</v>
      </c>
      <c r="L34" s="55" t="s">
        <v>7</v>
      </c>
      <c r="M34" s="58"/>
      <c r="N34" s="59"/>
      <c r="O34" s="59"/>
      <c r="P34" s="49"/>
      <c r="Q34" s="59"/>
      <c r="R34" s="59"/>
      <c r="S34" s="50"/>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f t="shared" si="8"/>
        <v>0</v>
      </c>
      <c r="AZ34" s="51"/>
      <c r="BA34" s="60">
        <f t="shared" si="4"/>
        <v>0</v>
      </c>
      <c r="BB34" s="60">
        <f t="shared" si="9"/>
        <v>0</v>
      </c>
      <c r="BC34" s="53" t="str">
        <f t="shared" si="3"/>
        <v>INR Zero Only</v>
      </c>
      <c r="IE34" s="21">
        <v>1.01</v>
      </c>
      <c r="IF34" s="21" t="s">
        <v>33</v>
      </c>
      <c r="IG34" s="21" t="s">
        <v>30</v>
      </c>
      <c r="IH34" s="21">
        <v>123.223</v>
      </c>
      <c r="II34" s="21" t="s">
        <v>31</v>
      </c>
    </row>
    <row r="35" spans="1:243" s="20" customFormat="1" ht="42" customHeight="1">
      <c r="A35" s="67">
        <v>1.22</v>
      </c>
      <c r="B35" s="69" t="s">
        <v>67</v>
      </c>
      <c r="C35" s="61"/>
      <c r="D35" s="64">
        <v>1</v>
      </c>
      <c r="E35" s="62" t="s">
        <v>51</v>
      </c>
      <c r="F35" s="54"/>
      <c r="G35" s="55"/>
      <c r="H35" s="56"/>
      <c r="I35" s="57" t="s">
        <v>32</v>
      </c>
      <c r="J35" s="52">
        <f aca="true" t="shared" si="10" ref="J35:J40">IF(I35="Less(-)",-1,1)</f>
        <v>1</v>
      </c>
      <c r="K35" s="55" t="s">
        <v>38</v>
      </c>
      <c r="L35" s="55" t="s">
        <v>7</v>
      </c>
      <c r="M35" s="58"/>
      <c r="N35" s="59"/>
      <c r="O35" s="59"/>
      <c r="P35" s="49"/>
      <c r="Q35" s="59"/>
      <c r="R35" s="59"/>
      <c r="S35" s="50"/>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f t="shared" si="8"/>
        <v>0</v>
      </c>
      <c r="AZ35" s="51"/>
      <c r="BA35" s="60">
        <f t="shared" si="4"/>
        <v>0</v>
      </c>
      <c r="BB35" s="60">
        <f t="shared" si="9"/>
        <v>0</v>
      </c>
      <c r="BC35" s="53" t="str">
        <f t="shared" si="3"/>
        <v>INR Zero Only</v>
      </c>
      <c r="IE35" s="21">
        <v>1.01</v>
      </c>
      <c r="IF35" s="21" t="s">
        <v>33</v>
      </c>
      <c r="IG35" s="21" t="s">
        <v>30</v>
      </c>
      <c r="IH35" s="21">
        <v>123.223</v>
      </c>
      <c r="II35" s="21" t="s">
        <v>31</v>
      </c>
    </row>
    <row r="36" spans="1:243" s="20" customFormat="1" ht="42" customHeight="1">
      <c r="A36" s="67">
        <v>1.23</v>
      </c>
      <c r="B36" s="69" t="s">
        <v>68</v>
      </c>
      <c r="C36" s="61"/>
      <c r="D36" s="64">
        <v>1</v>
      </c>
      <c r="E36" s="62" t="s">
        <v>48</v>
      </c>
      <c r="F36" s="54"/>
      <c r="G36" s="55"/>
      <c r="H36" s="56"/>
      <c r="I36" s="57" t="s">
        <v>32</v>
      </c>
      <c r="J36" s="52">
        <f t="shared" si="10"/>
        <v>1</v>
      </c>
      <c r="K36" s="55" t="s">
        <v>38</v>
      </c>
      <c r="L36" s="55" t="s">
        <v>7</v>
      </c>
      <c r="M36" s="58"/>
      <c r="N36" s="59"/>
      <c r="O36" s="59"/>
      <c r="P36" s="49"/>
      <c r="Q36" s="59"/>
      <c r="R36" s="59"/>
      <c r="S36" s="50"/>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f t="shared" si="8"/>
        <v>0</v>
      </c>
      <c r="AZ36" s="51"/>
      <c r="BA36" s="60">
        <f t="shared" si="4"/>
        <v>0</v>
      </c>
      <c r="BB36" s="60">
        <f t="shared" si="9"/>
        <v>0</v>
      </c>
      <c r="BC36" s="53" t="str">
        <f t="shared" si="3"/>
        <v>INR Zero Only</v>
      </c>
      <c r="IE36" s="21">
        <v>1.01</v>
      </c>
      <c r="IF36" s="21" t="s">
        <v>33</v>
      </c>
      <c r="IG36" s="21" t="s">
        <v>30</v>
      </c>
      <c r="IH36" s="21">
        <v>123.223</v>
      </c>
      <c r="II36" s="21" t="s">
        <v>31</v>
      </c>
    </row>
    <row r="37" spans="1:243" s="20" customFormat="1" ht="42" customHeight="1">
      <c r="A37" s="67">
        <v>1.24</v>
      </c>
      <c r="B37" s="69" t="s">
        <v>69</v>
      </c>
      <c r="C37" s="61"/>
      <c r="D37" s="64">
        <v>1</v>
      </c>
      <c r="E37" s="62" t="s">
        <v>48</v>
      </c>
      <c r="F37" s="54"/>
      <c r="G37" s="55"/>
      <c r="H37" s="56"/>
      <c r="I37" s="57" t="s">
        <v>32</v>
      </c>
      <c r="J37" s="52">
        <f t="shared" si="10"/>
        <v>1</v>
      </c>
      <c r="K37" s="55" t="s">
        <v>38</v>
      </c>
      <c r="L37" s="55" t="s">
        <v>7</v>
      </c>
      <c r="M37" s="58"/>
      <c r="N37" s="59"/>
      <c r="O37" s="59"/>
      <c r="P37" s="49"/>
      <c r="Q37" s="59"/>
      <c r="R37" s="59"/>
      <c r="S37" s="50"/>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f t="shared" si="8"/>
        <v>0</v>
      </c>
      <c r="AZ37" s="51"/>
      <c r="BA37" s="60">
        <f t="shared" si="4"/>
        <v>0</v>
      </c>
      <c r="BB37" s="60">
        <f t="shared" si="9"/>
        <v>0</v>
      </c>
      <c r="BC37" s="53" t="str">
        <f t="shared" si="3"/>
        <v>INR Zero Only</v>
      </c>
      <c r="IE37" s="21">
        <v>1.01</v>
      </c>
      <c r="IF37" s="21" t="s">
        <v>33</v>
      </c>
      <c r="IG37" s="21" t="s">
        <v>30</v>
      </c>
      <c r="IH37" s="21">
        <v>123.223</v>
      </c>
      <c r="II37" s="21" t="s">
        <v>31</v>
      </c>
    </row>
    <row r="38" spans="1:243" s="20" customFormat="1" ht="42" customHeight="1">
      <c r="A38" s="67">
        <v>1.25</v>
      </c>
      <c r="B38" s="69" t="s">
        <v>70</v>
      </c>
      <c r="C38" s="61"/>
      <c r="D38" s="64">
        <v>1</v>
      </c>
      <c r="E38" s="62" t="s">
        <v>51</v>
      </c>
      <c r="F38" s="54"/>
      <c r="G38" s="55"/>
      <c r="H38" s="56"/>
      <c r="I38" s="57" t="s">
        <v>32</v>
      </c>
      <c r="J38" s="52">
        <f t="shared" si="10"/>
        <v>1</v>
      </c>
      <c r="K38" s="55" t="s">
        <v>38</v>
      </c>
      <c r="L38" s="55" t="s">
        <v>7</v>
      </c>
      <c r="M38" s="58"/>
      <c r="N38" s="59"/>
      <c r="O38" s="59"/>
      <c r="P38" s="49"/>
      <c r="Q38" s="59"/>
      <c r="R38" s="59"/>
      <c r="S38" s="50"/>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f t="shared" si="8"/>
        <v>0</v>
      </c>
      <c r="AZ38" s="51"/>
      <c r="BA38" s="60">
        <f t="shared" si="4"/>
        <v>0</v>
      </c>
      <c r="BB38" s="60">
        <f t="shared" si="9"/>
        <v>0</v>
      </c>
      <c r="BC38" s="53" t="str">
        <f t="shared" si="3"/>
        <v>INR Zero Only</v>
      </c>
      <c r="IE38" s="21">
        <v>1.01</v>
      </c>
      <c r="IF38" s="21" t="s">
        <v>33</v>
      </c>
      <c r="IG38" s="21" t="s">
        <v>30</v>
      </c>
      <c r="IH38" s="21">
        <v>123.223</v>
      </c>
      <c r="II38" s="21" t="s">
        <v>31</v>
      </c>
    </row>
    <row r="39" spans="1:243" s="20" customFormat="1" ht="42" customHeight="1">
      <c r="A39" s="67">
        <v>1.26</v>
      </c>
      <c r="B39" s="69" t="s">
        <v>71</v>
      </c>
      <c r="C39" s="61"/>
      <c r="D39" s="64">
        <v>1</v>
      </c>
      <c r="E39" s="62" t="s">
        <v>48</v>
      </c>
      <c r="F39" s="54"/>
      <c r="G39" s="55"/>
      <c r="H39" s="56"/>
      <c r="I39" s="57" t="s">
        <v>32</v>
      </c>
      <c r="J39" s="52">
        <f t="shared" si="10"/>
        <v>1</v>
      </c>
      <c r="K39" s="55" t="s">
        <v>38</v>
      </c>
      <c r="L39" s="55" t="s">
        <v>7</v>
      </c>
      <c r="M39" s="58"/>
      <c r="N39" s="59"/>
      <c r="O39" s="59"/>
      <c r="P39" s="49"/>
      <c r="Q39" s="59"/>
      <c r="R39" s="59"/>
      <c r="S39" s="50"/>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f t="shared" si="8"/>
        <v>0</v>
      </c>
      <c r="AZ39" s="51"/>
      <c r="BA39" s="60">
        <f t="shared" si="4"/>
        <v>0</v>
      </c>
      <c r="BB39" s="60">
        <f t="shared" si="9"/>
        <v>0</v>
      </c>
      <c r="BC39" s="53" t="str">
        <f t="shared" si="3"/>
        <v>INR Zero Only</v>
      </c>
      <c r="IE39" s="21">
        <v>1.01</v>
      </c>
      <c r="IF39" s="21" t="s">
        <v>33</v>
      </c>
      <c r="IG39" s="21" t="s">
        <v>30</v>
      </c>
      <c r="IH39" s="21">
        <v>123.223</v>
      </c>
      <c r="II39" s="21" t="s">
        <v>31</v>
      </c>
    </row>
    <row r="40" spans="1:243" s="20" customFormat="1" ht="42" customHeight="1">
      <c r="A40" s="67">
        <v>1.27</v>
      </c>
      <c r="B40" s="69" t="s">
        <v>72</v>
      </c>
      <c r="C40" s="61"/>
      <c r="D40" s="64">
        <v>1</v>
      </c>
      <c r="E40" s="62" t="s">
        <v>48</v>
      </c>
      <c r="F40" s="54"/>
      <c r="G40" s="55"/>
      <c r="H40" s="56"/>
      <c r="I40" s="57" t="s">
        <v>32</v>
      </c>
      <c r="J40" s="52">
        <f t="shared" si="10"/>
        <v>1</v>
      </c>
      <c r="K40" s="55" t="s">
        <v>38</v>
      </c>
      <c r="L40" s="55" t="s">
        <v>7</v>
      </c>
      <c r="M40" s="58"/>
      <c r="N40" s="59"/>
      <c r="O40" s="59"/>
      <c r="P40" s="49"/>
      <c r="Q40" s="59"/>
      <c r="R40" s="59"/>
      <c r="S40" s="50"/>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f t="shared" si="8"/>
        <v>0</v>
      </c>
      <c r="AZ40" s="51"/>
      <c r="BA40" s="60">
        <f t="shared" si="4"/>
        <v>0</v>
      </c>
      <c r="BB40" s="60">
        <f t="shared" si="9"/>
        <v>0</v>
      </c>
      <c r="BC40" s="53" t="str">
        <f t="shared" si="3"/>
        <v>INR Zero Only</v>
      </c>
      <c r="IE40" s="21">
        <v>1.01</v>
      </c>
      <c r="IF40" s="21" t="s">
        <v>33</v>
      </c>
      <c r="IG40" s="21" t="s">
        <v>30</v>
      </c>
      <c r="IH40" s="21">
        <v>123.223</v>
      </c>
      <c r="II40" s="21" t="s">
        <v>31</v>
      </c>
    </row>
    <row r="41" spans="1:243" s="20" customFormat="1" ht="42" customHeight="1">
      <c r="A41" s="67">
        <v>1.28</v>
      </c>
      <c r="B41" s="68" t="s">
        <v>73</v>
      </c>
      <c r="C41" s="61"/>
      <c r="D41" s="64">
        <v>1</v>
      </c>
      <c r="E41" s="62" t="s">
        <v>51</v>
      </c>
      <c r="F41" s="54"/>
      <c r="G41" s="55"/>
      <c r="H41" s="56"/>
      <c r="I41" s="57" t="s">
        <v>32</v>
      </c>
      <c r="J41" s="52">
        <f aca="true" t="shared" si="11" ref="J41:J46">IF(I41="Less(-)",-1,1)</f>
        <v>1</v>
      </c>
      <c r="K41" s="55" t="s">
        <v>38</v>
      </c>
      <c r="L41" s="55" t="s">
        <v>7</v>
      </c>
      <c r="M41" s="58"/>
      <c r="N41" s="59"/>
      <c r="O41" s="59"/>
      <c r="P41" s="49"/>
      <c r="Q41" s="59"/>
      <c r="R41" s="59"/>
      <c r="S41" s="50"/>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f aca="true" t="shared" si="12" ref="AY41:AY46">BA41*18%</f>
        <v>0</v>
      </c>
      <c r="AZ41" s="51"/>
      <c r="BA41" s="60">
        <f t="shared" si="4"/>
        <v>0</v>
      </c>
      <c r="BB41" s="60">
        <f aca="true" t="shared" si="13" ref="BB41:BB46">BA41+AY41</f>
        <v>0</v>
      </c>
      <c r="BC41" s="53" t="str">
        <f t="shared" si="3"/>
        <v>INR Zero Only</v>
      </c>
      <c r="IE41" s="21">
        <v>1.01</v>
      </c>
      <c r="IF41" s="21" t="s">
        <v>33</v>
      </c>
      <c r="IG41" s="21" t="s">
        <v>30</v>
      </c>
      <c r="IH41" s="21">
        <v>123.223</v>
      </c>
      <c r="II41" s="21" t="s">
        <v>31</v>
      </c>
    </row>
    <row r="42" spans="1:243" s="20" customFormat="1" ht="42" customHeight="1">
      <c r="A42" s="67">
        <v>1.29</v>
      </c>
      <c r="B42" s="68" t="s">
        <v>74</v>
      </c>
      <c r="C42" s="61"/>
      <c r="D42" s="64">
        <v>1</v>
      </c>
      <c r="E42" s="62" t="s">
        <v>48</v>
      </c>
      <c r="F42" s="54"/>
      <c r="G42" s="55"/>
      <c r="H42" s="56"/>
      <c r="I42" s="57" t="s">
        <v>32</v>
      </c>
      <c r="J42" s="52">
        <f t="shared" si="11"/>
        <v>1</v>
      </c>
      <c r="K42" s="55" t="s">
        <v>38</v>
      </c>
      <c r="L42" s="55" t="s">
        <v>7</v>
      </c>
      <c r="M42" s="58"/>
      <c r="N42" s="59"/>
      <c r="O42" s="59"/>
      <c r="P42" s="49"/>
      <c r="Q42" s="59"/>
      <c r="R42" s="59"/>
      <c r="S42" s="50"/>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f t="shared" si="12"/>
        <v>0</v>
      </c>
      <c r="AZ42" s="51"/>
      <c r="BA42" s="60">
        <f t="shared" si="4"/>
        <v>0</v>
      </c>
      <c r="BB42" s="60">
        <f t="shared" si="13"/>
        <v>0</v>
      </c>
      <c r="BC42" s="53" t="str">
        <f t="shared" si="3"/>
        <v>INR Zero Only</v>
      </c>
      <c r="IE42" s="21">
        <v>1.01</v>
      </c>
      <c r="IF42" s="21" t="s">
        <v>33</v>
      </c>
      <c r="IG42" s="21" t="s">
        <v>30</v>
      </c>
      <c r="IH42" s="21">
        <v>123.223</v>
      </c>
      <c r="II42" s="21" t="s">
        <v>31</v>
      </c>
    </row>
    <row r="43" spans="1:243" s="20" customFormat="1" ht="42" customHeight="1">
      <c r="A43" s="70">
        <v>1.3</v>
      </c>
      <c r="B43" s="68" t="s">
        <v>75</v>
      </c>
      <c r="C43" s="61"/>
      <c r="D43" s="64">
        <v>1</v>
      </c>
      <c r="E43" s="62" t="s">
        <v>48</v>
      </c>
      <c r="F43" s="54"/>
      <c r="G43" s="55"/>
      <c r="H43" s="56"/>
      <c r="I43" s="57" t="s">
        <v>32</v>
      </c>
      <c r="J43" s="52">
        <f t="shared" si="11"/>
        <v>1</v>
      </c>
      <c r="K43" s="55" t="s">
        <v>38</v>
      </c>
      <c r="L43" s="55" t="s">
        <v>7</v>
      </c>
      <c r="M43" s="58"/>
      <c r="N43" s="59"/>
      <c r="O43" s="59"/>
      <c r="P43" s="49"/>
      <c r="Q43" s="59"/>
      <c r="R43" s="59"/>
      <c r="S43" s="50"/>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f t="shared" si="12"/>
        <v>0</v>
      </c>
      <c r="AZ43" s="51"/>
      <c r="BA43" s="60">
        <f t="shared" si="4"/>
        <v>0</v>
      </c>
      <c r="BB43" s="60">
        <f t="shared" si="13"/>
        <v>0</v>
      </c>
      <c r="BC43" s="53" t="str">
        <f t="shared" si="3"/>
        <v>INR Zero Only</v>
      </c>
      <c r="IE43" s="21">
        <v>1.01</v>
      </c>
      <c r="IF43" s="21" t="s">
        <v>33</v>
      </c>
      <c r="IG43" s="21" t="s">
        <v>30</v>
      </c>
      <c r="IH43" s="21">
        <v>123.223</v>
      </c>
      <c r="II43" s="21" t="s">
        <v>31</v>
      </c>
    </row>
    <row r="44" spans="1:243" s="20" customFormat="1" ht="43.5" customHeight="1">
      <c r="A44" s="67">
        <v>1.31</v>
      </c>
      <c r="B44" s="68" t="s">
        <v>76</v>
      </c>
      <c r="C44" s="61"/>
      <c r="D44" s="64">
        <v>1</v>
      </c>
      <c r="E44" s="62" t="s">
        <v>51</v>
      </c>
      <c r="F44" s="54"/>
      <c r="G44" s="55"/>
      <c r="H44" s="56"/>
      <c r="I44" s="57" t="s">
        <v>32</v>
      </c>
      <c r="J44" s="52">
        <f t="shared" si="11"/>
        <v>1</v>
      </c>
      <c r="K44" s="55" t="s">
        <v>38</v>
      </c>
      <c r="L44" s="55" t="s">
        <v>7</v>
      </c>
      <c r="M44" s="58"/>
      <c r="N44" s="59"/>
      <c r="O44" s="59"/>
      <c r="P44" s="49"/>
      <c r="Q44" s="59"/>
      <c r="R44" s="59"/>
      <c r="S44" s="50"/>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f t="shared" si="12"/>
        <v>0</v>
      </c>
      <c r="AZ44" s="51"/>
      <c r="BA44" s="60">
        <f t="shared" si="4"/>
        <v>0</v>
      </c>
      <c r="BB44" s="60">
        <f t="shared" si="13"/>
        <v>0</v>
      </c>
      <c r="BC44" s="53" t="str">
        <f>SpellNumber(L44,BA44)</f>
        <v>INR Zero Only</v>
      </c>
      <c r="IE44" s="21">
        <v>1.01</v>
      </c>
      <c r="IF44" s="21" t="s">
        <v>33</v>
      </c>
      <c r="IG44" s="21" t="s">
        <v>30</v>
      </c>
      <c r="IH44" s="21">
        <v>123.223</v>
      </c>
      <c r="II44" s="21" t="s">
        <v>31</v>
      </c>
    </row>
    <row r="45" spans="1:243" s="20" customFormat="1" ht="43.5" customHeight="1">
      <c r="A45" s="67">
        <v>1.32</v>
      </c>
      <c r="B45" s="68" t="s">
        <v>77</v>
      </c>
      <c r="C45" s="61"/>
      <c r="D45" s="64">
        <v>1</v>
      </c>
      <c r="E45" s="62" t="s">
        <v>48</v>
      </c>
      <c r="F45" s="54"/>
      <c r="G45" s="55"/>
      <c r="H45" s="56"/>
      <c r="I45" s="57" t="s">
        <v>32</v>
      </c>
      <c r="J45" s="52">
        <f t="shared" si="11"/>
        <v>1</v>
      </c>
      <c r="K45" s="55" t="s">
        <v>38</v>
      </c>
      <c r="L45" s="55" t="s">
        <v>7</v>
      </c>
      <c r="M45" s="58"/>
      <c r="N45" s="59"/>
      <c r="O45" s="59"/>
      <c r="P45" s="49"/>
      <c r="Q45" s="59"/>
      <c r="R45" s="59"/>
      <c r="S45" s="50"/>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f t="shared" si="12"/>
        <v>0</v>
      </c>
      <c r="AZ45" s="51"/>
      <c r="BA45" s="60">
        <f t="shared" si="4"/>
        <v>0</v>
      </c>
      <c r="BB45" s="60">
        <f t="shared" si="13"/>
        <v>0</v>
      </c>
      <c r="BC45" s="53" t="str">
        <f>SpellNumber(L45,BA45)</f>
        <v>INR Zero Only</v>
      </c>
      <c r="IE45" s="21">
        <v>1.01</v>
      </c>
      <c r="IF45" s="21" t="s">
        <v>33</v>
      </c>
      <c r="IG45" s="21" t="s">
        <v>30</v>
      </c>
      <c r="IH45" s="21">
        <v>123.223</v>
      </c>
      <c r="II45" s="21" t="s">
        <v>31</v>
      </c>
    </row>
    <row r="46" spans="1:243" s="20" customFormat="1" ht="43.5" customHeight="1">
      <c r="A46" s="67">
        <v>1.33</v>
      </c>
      <c r="B46" s="68" t="s">
        <v>78</v>
      </c>
      <c r="C46" s="61"/>
      <c r="D46" s="64">
        <v>1</v>
      </c>
      <c r="E46" s="62" t="s">
        <v>48</v>
      </c>
      <c r="F46" s="54"/>
      <c r="G46" s="55"/>
      <c r="H46" s="56"/>
      <c r="I46" s="57" t="s">
        <v>32</v>
      </c>
      <c r="J46" s="52">
        <f t="shared" si="11"/>
        <v>1</v>
      </c>
      <c r="K46" s="55" t="s">
        <v>38</v>
      </c>
      <c r="L46" s="55" t="s">
        <v>7</v>
      </c>
      <c r="M46" s="58"/>
      <c r="N46" s="59"/>
      <c r="O46" s="59"/>
      <c r="P46" s="49"/>
      <c r="Q46" s="59"/>
      <c r="R46" s="59"/>
      <c r="S46" s="50"/>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f t="shared" si="12"/>
        <v>0</v>
      </c>
      <c r="AZ46" s="51"/>
      <c r="BA46" s="60">
        <f t="shared" si="4"/>
        <v>0</v>
      </c>
      <c r="BB46" s="60">
        <f t="shared" si="13"/>
        <v>0</v>
      </c>
      <c r="BC46" s="53" t="str">
        <f>SpellNumber(L46,BA46)</f>
        <v>INR Zero Only</v>
      </c>
      <c r="IE46" s="21">
        <v>1.01</v>
      </c>
      <c r="IF46" s="21" t="s">
        <v>33</v>
      </c>
      <c r="IG46" s="21" t="s">
        <v>30</v>
      </c>
      <c r="IH46" s="21">
        <v>123.223</v>
      </c>
      <c r="II46" s="21" t="s">
        <v>31</v>
      </c>
    </row>
    <row r="47" spans="1:243" s="20" customFormat="1" ht="44.25" customHeight="1">
      <c r="A47" s="22" t="s">
        <v>36</v>
      </c>
      <c r="B47" s="23"/>
      <c r="C47" s="24"/>
      <c r="D47" s="25"/>
      <c r="E47" s="25"/>
      <c r="F47" s="25"/>
      <c r="G47" s="25"/>
      <c r="H47" s="26"/>
      <c r="I47" s="26"/>
      <c r="J47" s="26"/>
      <c r="K47" s="26"/>
      <c r="L47" s="27"/>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47">
        <f>SUM(BA14)</f>
        <v>0</v>
      </c>
      <c r="BB47" s="47">
        <f>SUM(BB13:BB13)</f>
        <v>0</v>
      </c>
      <c r="BC47" s="19" t="str">
        <f>SpellNumber($E$2,BA47)</f>
        <v>INR Zero Only</v>
      </c>
      <c r="IE47" s="21">
        <v>4</v>
      </c>
      <c r="IF47" s="21" t="s">
        <v>34</v>
      </c>
      <c r="IG47" s="21" t="s">
        <v>35</v>
      </c>
      <c r="IH47" s="21">
        <v>10</v>
      </c>
      <c r="II47" s="21" t="s">
        <v>31</v>
      </c>
    </row>
    <row r="48" spans="1:243" s="38" customFormat="1" ht="39" customHeight="1" hidden="1">
      <c r="A48" s="23" t="s">
        <v>40</v>
      </c>
      <c r="B48" s="29"/>
      <c r="C48" s="30"/>
      <c r="D48" s="31"/>
      <c r="E48" s="32" t="s">
        <v>37</v>
      </c>
      <c r="F48" s="45"/>
      <c r="G48" s="33"/>
      <c r="H48" s="34"/>
      <c r="I48" s="34"/>
      <c r="J48" s="34"/>
      <c r="K48" s="35"/>
      <c r="L48" s="36"/>
      <c r="M48" s="37"/>
      <c r="O48" s="20"/>
      <c r="P48" s="20"/>
      <c r="Q48" s="20"/>
      <c r="R48" s="20"/>
      <c r="S48" s="20"/>
      <c r="BA48" s="43">
        <f>IF(ISBLANK(F48),0,IF(E48="Excess (+)",ROUND(BA47+(BA47*F48),2),IF(E48="Less (-)",ROUND(BA47+(BA47*F48*(-1)),2),0)))</f>
        <v>0</v>
      </c>
      <c r="BB48" s="44">
        <f>ROUND(BA48,0)</f>
        <v>0</v>
      </c>
      <c r="BC48" s="19" t="str">
        <f>SpellNumber(L48,BB48)</f>
        <v> Zero Only</v>
      </c>
      <c r="IE48" s="39"/>
      <c r="IF48" s="39"/>
      <c r="IG48" s="39"/>
      <c r="IH48" s="39"/>
      <c r="II48" s="39"/>
    </row>
    <row r="49" spans="1:243" s="38" customFormat="1" ht="45.75" customHeight="1">
      <c r="A49" s="22" t="s">
        <v>39</v>
      </c>
      <c r="B49" s="22"/>
      <c r="C49" s="76" t="str">
        <f>SpellNumber($E$2,BA47)</f>
        <v>INR Zero Only</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8"/>
      <c r="IE49" s="39"/>
      <c r="IF49" s="39"/>
      <c r="IG49" s="39"/>
      <c r="IH49" s="39"/>
      <c r="II49" s="39"/>
    </row>
    <row r="50" ht="15">
      <c r="B50" s="63"/>
    </row>
  </sheetData>
  <sheetProtection password="CEA2" sheet="1" selectLockedCells="1"/>
  <mergeCells count="8">
    <mergeCell ref="A9:BC9"/>
    <mergeCell ref="C49:BC49"/>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8">
      <formula1>IF(ISBLANK(F48),$A$3:$C$3,$B$3:$C$3)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8">
      <formula1>IF(E48&lt;&gt;"Select",0,-1)</formula1>
      <formula2>IF(E48&lt;&gt;"Select",99.99,-1)</formula2>
    </dataValidation>
    <dataValidation type="list" allowBlank="1" showInputMessage="1" showErrorMessage="1" sqref="C2">
      <formula1>"Normal, SingleWindow, Alternate"</formula1>
    </dataValidation>
    <dataValidation type="list" allowBlank="1" showInputMessage="1" showErrorMessage="1" sqref="L37 L38 L39 L40 L41 L42 L43 L44 L45 L13 L14 L15 L16 L17 L18 L19 L20 L21 L22 L23 L24 L25 L26 L27 L28 L29 L30 L31 L32 L33 L34 L35 L36 L47:L49 L46">
      <formula1>"INR"</formula1>
    </dataValidation>
    <dataValidation type="decimal" allowBlank="1" showInputMessage="1" showErrorMessage="1" promptTitle="Rate Entry" prompt="Please enter Basic Rate in Rupees for this item. " errorTitle="Invaid Entry" error="Only Numeric Values are allowed. " sqref="M13:M46">
      <formula1>0</formula1>
      <formula2>999999999999999</formula2>
    </dataValidation>
    <dataValidation allowBlank="1" showInputMessage="1" showErrorMessage="1" promptTitle="Addition / Deduction" prompt="Please Choose the correct One" sqref="J13:J46"/>
    <dataValidation type="list" showInputMessage="1" showErrorMessage="1" sqref="I13:I46">
      <formula1>"Excess(+), Less(-)"</formula1>
    </dataValidation>
    <dataValidation type="decimal" allowBlank="1" showInputMessage="1" showErrorMessage="1" errorTitle="Invalid Entry" error="Only Numeric Values are allowed. " sqref="A13:A46">
      <formula1>0</formula1>
      <formula2>999999999999999</formula2>
    </dataValidation>
    <dataValidation allowBlank="1" showInputMessage="1" showErrorMessage="1" promptTitle="Itemcode/Make" prompt="Please enter text" sqref="C13:C46"/>
    <dataValidation type="decimal" allowBlank="1" showInputMessage="1" showErrorMessage="1" promptTitle="Rate Entry" prompt="Please enter the Other Taxes2 in Rupees for this item. " errorTitle="Invaid Entry" error="Only Numeric Values are allowed. " sqref="N13: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6">
      <formula1>0</formula1>
      <formula2>999999999999999</formula2>
    </dataValidation>
    <dataValidation allowBlank="1" showInputMessage="1" showErrorMessage="1" promptTitle="Units" prompt="Please enter Units in text" sqref="E13:E46"/>
    <dataValidation type="decimal" allowBlank="1" showInputMessage="1" showErrorMessage="1" promptTitle="Quantity" prompt="Please enter the Quantity for this item. " errorTitle="Invalid Entry" error="Only Numeric Values are allowed. " sqref="D13:D46 F13:F46">
      <formula1>0</formula1>
      <formula2>999999999999999</formula2>
    </dataValidation>
    <dataValidation type="list" allowBlank="1" showInputMessage="1" showErrorMessage="1" sqref="K13:K46">
      <formula1>"Partial Conversion, Full Conversion"</formula1>
    </dataValidation>
  </dataValidations>
  <printOptions/>
  <pageMargins left="0.31" right="0.22" top="0.42" bottom="0.18" header="0.31496062992125984" footer="0.17"/>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5" t="s">
        <v>2</v>
      </c>
      <c r="F6" s="85"/>
      <c r="G6" s="85"/>
      <c r="H6" s="85"/>
      <c r="I6" s="85"/>
      <c r="J6" s="85"/>
      <c r="K6" s="85"/>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2022-03-09T10:00:23Z</cp:lastPrinted>
  <dcterms:created xsi:type="dcterms:W3CDTF">2009-01-30T06:42:42Z</dcterms:created>
  <dcterms:modified xsi:type="dcterms:W3CDTF">2022-03-09T10:00:40Z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